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11592" windowHeight="7812" tabRatio="810" firstSheet="1" activeTab="1"/>
  </bookViews>
  <sheets>
    <sheet name="2-V Chicane &lt;8" sheetId="1" state="hidden" r:id="rId1"/>
    <sheet name="2-V Chicane" sheetId="2" r:id="rId2"/>
    <sheet name="3-V Chicane &lt;8" sheetId="3" state="hidden" r:id="rId3"/>
    <sheet name="3-V Chicane" sheetId="4" r:id="rId4"/>
    <sheet name="4-V Chicane &lt;8" sheetId="5" state="hidden" r:id="rId5"/>
    <sheet name="4-V Chicane" sheetId="6" r:id="rId6"/>
    <sheet name="6-V Chicane &lt;8" sheetId="7" state="hidden" r:id="rId7"/>
    <sheet name="6-V Chicane" sheetId="8" r:id="rId8"/>
    <sheet name="4-V Central &lt;8" sheetId="9" state="hidden" r:id="rId9"/>
    <sheet name="4-V Central" sheetId="10" r:id="rId10"/>
    <sheet name="6-V Central &lt;8" sheetId="11" state="hidden" r:id="rId11"/>
    <sheet name="6-V Central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<sst xmlns="http://schemas.openxmlformats.org/spreadsheetml/2006/main" count="216" uniqueCount="48">
  <si>
    <t>h(vantaux) =  H - 85 mm</t>
  </si>
  <si>
    <t xml:space="preserve">Pression = </t>
  </si>
  <si>
    <t>l(vantaux)  = L/2 + 1.9 mm</t>
  </si>
  <si>
    <t>kg/m²</t>
  </si>
  <si>
    <t>Flèche maxi =</t>
  </si>
  <si>
    <t>H/</t>
  </si>
  <si>
    <t>&lt;</t>
  </si>
  <si>
    <t>mm</t>
  </si>
  <si>
    <t>I maxi sans renfort</t>
  </si>
  <si>
    <t>I maxi avec renfort_in</t>
  </si>
  <si>
    <t>I maxi avec renfort_in&amp;ex</t>
  </si>
  <si>
    <t>I maxi avec renfort_ex</t>
  </si>
  <si>
    <t>Pression =</t>
  </si>
  <si>
    <t>H/L</t>
  </si>
  <si>
    <t>CHICANE non renforcée</t>
  </si>
  <si>
    <t>CHICANE</t>
  </si>
  <si>
    <t>renforcée intérieure</t>
  </si>
  <si>
    <t>renforcée intéieure et extérieure</t>
  </si>
  <si>
    <t>JONCTION CENTRALE</t>
  </si>
  <si>
    <t>non renforcée</t>
  </si>
  <si>
    <t>renforcée extérieure</t>
  </si>
  <si>
    <t>QUARTZ_125   2-V   barre chicane</t>
  </si>
  <si>
    <t>QUARTZ_125   3-V   barre chicane</t>
  </si>
  <si>
    <t>QUARTZ_125   4-V   barre chicane</t>
  </si>
  <si>
    <t>QUARTZ_125   6-V   barre chicane</t>
  </si>
  <si>
    <t>QUARTZ_125   4-V   barre centrale</t>
  </si>
  <si>
    <t>QUARTZ_125   6-V   barre centrale</t>
  </si>
  <si>
    <r>
      <t xml:space="preserve">version 06/2018  </t>
    </r>
    <r>
      <rPr>
        <sz val="9"/>
        <color indexed="10"/>
        <rFont val="Arial"/>
        <family val="2"/>
      </rPr>
      <t>Ces valeurs sont donées a titre indicatif et n'engagent pas Flandria Aluminium !</t>
    </r>
  </si>
  <si>
    <t xml:space="preserve">Poids max/vantail    &lt; 250kg ! </t>
  </si>
  <si>
    <t xml:space="preserve">Poids max/vantail   &lt; 250kg ! </t>
  </si>
  <si>
    <r>
      <t xml:space="preserve">version 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</si>
  <si>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Chicane non renforcée</t>
  </si>
  <si>
    <t>Chicane renfrocée in</t>
  </si>
  <si>
    <t>Chicane renforcée in &amp; ex</t>
  </si>
  <si>
    <t>Iyy_chicane =                            65,76cm4</t>
  </si>
  <si>
    <t>Iyy_jonction centrale =                       65,76cm4</t>
  </si>
  <si>
    <t>Jonction centrale non renforcée</t>
  </si>
  <si>
    <t>Jonction centrale renforcée ex</t>
  </si>
  <si>
    <t>Iyy_chicane + renfort in =        217,87cm4</t>
  </si>
  <si>
    <t>Iyy_chicane + renfort in&amp;ex = 348,10cm4</t>
  </si>
  <si>
    <t>Iyy_jonction centrale + renfort ex = 326,22cm4</t>
  </si>
  <si>
    <t>QUARTZ_125 3-V   Chicanes 999331 + renfort 422639</t>
  </si>
  <si>
    <t>QUARTZ_125 2-V   Chicanes 999331 + renfort 422639</t>
  </si>
  <si>
    <t>QUARTZ_125 4-V   Chicanes 999331 + renfort 422639</t>
  </si>
  <si>
    <t>QUARTZ_125 6-V   Chicanes 999331 + renfort 422639</t>
  </si>
  <si>
    <t>QUARTZ_125 4-V   Ouvrant 999331 + renfort 422639</t>
  </si>
  <si>
    <t>QUARTZ_125 6-V   Ouvrant 999331 + renfort 422639</t>
  </si>
  <si>
    <t>Ces valeurs sont données a titre indicatif et n'engagent pas Flandria 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</si>
</sst>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"/>
      <name val="Arial"/>
      <family val="2"/>
    </font>
    <font>
      <i/>
      <sz val="2"/>
      <name val="Arial"/>
      <family val="2"/>
    </font>
    <font>
      <b/>
      <i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49997663497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7" fontId="4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0" borderId="11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left" vertical="center"/>
    </xf>
    <xf numFmtId="167" fontId="4" fillId="0" borderId="1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20" xfId="0" applyNumberForma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67" fontId="4" fillId="0" borderId="21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167" fontId="0" fillId="0" borderId="20" xfId="0" applyNumberFormat="1" applyBorder="1" applyAlignment="1">
      <alignment horizontal="left" vertical="center"/>
    </xf>
    <xf numFmtId="167" fontId="4" fillId="0" borderId="25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167" fontId="4" fillId="0" borderId="27" xfId="0" applyNumberFormat="1" applyFont="1" applyBorder="1" applyAlignment="1">
      <alignment horizontal="center"/>
    </xf>
    <xf numFmtId="167" fontId="10" fillId="0" borderId="28" xfId="0" applyNumberFormat="1" applyFont="1" applyFill="1" applyBorder="1" applyAlignment="1" applyProtection="1">
      <alignment/>
      <protection hidden="1"/>
    </xf>
    <xf numFmtId="167" fontId="10" fillId="0" borderId="29" xfId="0" applyNumberFormat="1" applyFont="1" applyFill="1" applyBorder="1" applyAlignment="1" applyProtection="1">
      <alignment/>
      <protection hidden="1"/>
    </xf>
    <xf numFmtId="167" fontId="10" fillId="0" borderId="30" xfId="0" applyNumberFormat="1" applyFont="1" applyFill="1" applyBorder="1" applyAlignment="1" applyProtection="1">
      <alignment/>
      <protection hidden="1"/>
    </xf>
    <xf numFmtId="167" fontId="10" fillId="0" borderId="29" xfId="0" applyNumberFormat="1" applyFont="1" applyFill="1" applyBorder="1" applyAlignment="1">
      <alignment/>
    </xf>
    <xf numFmtId="167" fontId="10" fillId="0" borderId="31" xfId="0" applyNumberFormat="1" applyFont="1" applyFill="1" applyBorder="1" applyAlignment="1" applyProtection="1">
      <alignment/>
      <protection hidden="1"/>
    </xf>
    <xf numFmtId="0" fontId="4" fillId="0" borderId="32" xfId="0" applyFont="1" applyBorder="1" applyAlignment="1">
      <alignment horizontal="center" vertical="center"/>
    </xf>
    <xf numFmtId="167" fontId="10" fillId="0" borderId="31" xfId="0" applyNumberFormat="1" applyFont="1" applyFill="1" applyBorder="1" applyAlignment="1">
      <alignment/>
    </xf>
    <xf numFmtId="167" fontId="10" fillId="0" borderId="33" xfId="0" applyNumberFormat="1" applyFont="1" applyFill="1" applyBorder="1" applyAlignment="1" applyProtection="1">
      <alignment/>
      <protection hidden="1"/>
    </xf>
    <xf numFmtId="167" fontId="10" fillId="0" borderId="34" xfId="0" applyNumberFormat="1" applyFont="1" applyFill="1" applyBorder="1" applyAlignment="1" applyProtection="1">
      <alignment/>
      <protection hidden="1"/>
    </xf>
    <xf numFmtId="0" fontId="2" fillId="0" borderId="35" xfId="0" applyFont="1" applyBorder="1" applyAlignment="1">
      <alignment horizontal="center" vertical="center"/>
    </xf>
    <xf numFmtId="167" fontId="10" fillId="0" borderId="36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3" fillId="30" borderId="11" xfId="0" applyFont="1" applyFill="1" applyBorder="1" applyAlignment="1" applyProtection="1">
      <alignment vertical="center"/>
      <protection locked="0"/>
    </xf>
    <xf numFmtId="167" fontId="4" fillId="0" borderId="38" xfId="0" applyNumberFormat="1" applyFont="1" applyBorder="1" applyAlignment="1">
      <alignment horizontal="center"/>
    </xf>
    <xf numFmtId="167" fontId="11" fillId="0" borderId="39" xfId="0" applyNumberFormat="1" applyFont="1" applyFill="1" applyBorder="1" applyAlignment="1" applyProtection="1">
      <alignment/>
      <protection hidden="1"/>
    </xf>
    <xf numFmtId="167" fontId="11" fillId="0" borderId="36" xfId="0" applyNumberFormat="1" applyFont="1" applyFill="1" applyBorder="1" applyAlignment="1" applyProtection="1">
      <alignment/>
      <protection hidden="1"/>
    </xf>
    <xf numFmtId="167" fontId="11" fillId="0" borderId="40" xfId="0" applyNumberFormat="1" applyFont="1" applyFill="1" applyBorder="1" applyAlignment="1" applyProtection="1">
      <alignment/>
      <protection hidden="1"/>
    </xf>
    <xf numFmtId="167" fontId="11" fillId="0" borderId="41" xfId="0" applyNumberFormat="1" applyFont="1" applyFill="1" applyBorder="1" applyAlignment="1" applyProtection="1">
      <alignment/>
      <protection hidden="1"/>
    </xf>
    <xf numFmtId="167" fontId="11" fillId="0" borderId="34" xfId="0" applyNumberFormat="1" applyFont="1" applyFill="1" applyBorder="1" applyAlignment="1" applyProtection="1">
      <alignment/>
      <protection hidden="1"/>
    </xf>
    <xf numFmtId="167" fontId="11" fillId="0" borderId="28" xfId="0" applyNumberFormat="1" applyFont="1" applyFill="1" applyBorder="1" applyAlignment="1" applyProtection="1">
      <alignment/>
      <protection hidden="1"/>
    </xf>
    <xf numFmtId="167" fontId="11" fillId="0" borderId="41" xfId="0" applyNumberFormat="1" applyFont="1" applyFill="1" applyBorder="1" applyAlignment="1">
      <alignment/>
    </xf>
    <xf numFmtId="167" fontId="11" fillId="0" borderId="42" xfId="0" applyNumberFormat="1" applyFont="1" applyFill="1" applyBorder="1" applyAlignment="1">
      <alignment/>
    </xf>
    <xf numFmtId="167" fontId="11" fillId="0" borderId="42" xfId="0" applyNumberFormat="1" applyFont="1" applyFill="1" applyBorder="1" applyAlignment="1" applyProtection="1">
      <alignment/>
      <protection hidden="1"/>
    </xf>
    <xf numFmtId="167" fontId="11" fillId="0" borderId="43" xfId="0" applyNumberFormat="1" applyFont="1" applyFill="1" applyBorder="1" applyAlignment="1" applyProtection="1">
      <alignment/>
      <protection hidden="1"/>
    </xf>
    <xf numFmtId="167" fontId="11" fillId="0" borderId="44" xfId="0" applyNumberFormat="1" applyFont="1" applyFill="1" applyBorder="1" applyAlignment="1" applyProtection="1">
      <alignment/>
      <protection hidden="1"/>
    </xf>
    <xf numFmtId="167" fontId="11" fillId="0" borderId="29" xfId="0" applyNumberFormat="1" applyFont="1" applyFill="1" applyBorder="1" applyAlignment="1">
      <alignment/>
    </xf>
    <xf numFmtId="167" fontId="11" fillId="0" borderId="29" xfId="0" applyNumberFormat="1" applyFont="1" applyFill="1" applyBorder="1" applyAlignment="1" applyProtection="1">
      <alignment/>
      <protection hidden="1"/>
    </xf>
    <xf numFmtId="167" fontId="11" fillId="0" borderId="33" xfId="0" applyNumberFormat="1" applyFont="1" applyFill="1" applyBorder="1" applyAlignment="1" applyProtection="1">
      <alignment/>
      <protection hidden="1"/>
    </xf>
    <xf numFmtId="167" fontId="11" fillId="0" borderId="30" xfId="0" applyNumberFormat="1" applyFont="1" applyFill="1" applyBorder="1" applyAlignment="1" applyProtection="1">
      <alignment/>
      <protection hidden="1"/>
    </xf>
    <xf numFmtId="167" fontId="11" fillId="0" borderId="45" xfId="0" applyNumberFormat="1" applyFont="1" applyFill="1" applyBorder="1" applyAlignment="1">
      <alignment/>
    </xf>
    <xf numFmtId="167" fontId="11" fillId="0" borderId="46" xfId="0" applyNumberFormat="1" applyFont="1" applyFill="1" applyBorder="1" applyAlignment="1" applyProtection="1">
      <alignment/>
      <protection hidden="1"/>
    </xf>
    <xf numFmtId="167" fontId="11" fillId="0" borderId="45" xfId="0" applyNumberFormat="1" applyFont="1" applyFill="1" applyBorder="1" applyAlignment="1" applyProtection="1">
      <alignment/>
      <protection hidden="1"/>
    </xf>
    <xf numFmtId="167" fontId="11" fillId="0" borderId="37" xfId="0" applyNumberFormat="1" applyFont="1" applyFill="1" applyBorder="1" applyAlignment="1" applyProtection="1">
      <alignment/>
      <protection hidden="1"/>
    </xf>
    <xf numFmtId="167" fontId="11" fillId="0" borderId="47" xfId="0" applyNumberFormat="1" applyFont="1" applyFill="1" applyBorder="1" applyAlignment="1" applyProtection="1">
      <alignment/>
      <protection hidden="1"/>
    </xf>
    <xf numFmtId="167" fontId="11" fillId="0" borderId="30" xfId="0" applyNumberFormat="1" applyFont="1" applyFill="1" applyBorder="1" applyAlignment="1">
      <alignment/>
    </xf>
    <xf numFmtId="167" fontId="11" fillId="0" borderId="33" xfId="0" applyNumberFormat="1" applyFont="1" applyFill="1" applyBorder="1" applyAlignment="1">
      <alignment/>
    </xf>
    <xf numFmtId="167" fontId="11" fillId="0" borderId="44" xfId="0" applyNumberFormat="1" applyFont="1" applyFill="1" applyBorder="1" applyAlignment="1">
      <alignment/>
    </xf>
    <xf numFmtId="167" fontId="11" fillId="0" borderId="43" xfId="0" applyNumberFormat="1" applyFont="1" applyFill="1" applyBorder="1" applyAlignment="1">
      <alignment/>
    </xf>
    <xf numFmtId="167" fontId="11" fillId="0" borderId="37" xfId="0" applyNumberFormat="1" applyFont="1" applyFill="1" applyBorder="1" applyAlignment="1">
      <alignment/>
    </xf>
    <xf numFmtId="167" fontId="11" fillId="0" borderId="47" xfId="0" applyNumberFormat="1" applyFont="1" applyFill="1" applyBorder="1" applyAlignment="1">
      <alignment/>
    </xf>
    <xf numFmtId="167" fontId="4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67" fontId="4" fillId="0" borderId="5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0" fillId="10" borderId="51" xfId="0" applyFill="1" applyBorder="1" applyAlignment="1" applyProtection="1">
      <alignment/>
      <protection hidden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33" borderId="5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7" fontId="11" fillId="4" borderId="39" xfId="0" applyNumberFormat="1" applyFont="1" applyFill="1" applyBorder="1" applyAlignment="1" applyProtection="1">
      <alignment/>
      <protection hidden="1"/>
    </xf>
    <xf numFmtId="167" fontId="12" fillId="4" borderId="39" xfId="0" applyNumberFormat="1" applyFont="1" applyFill="1" applyBorder="1" applyAlignment="1" applyProtection="1">
      <alignment/>
      <protection hidden="1"/>
    </xf>
    <xf numFmtId="167" fontId="11" fillId="4" borderId="40" xfId="0" applyNumberFormat="1" applyFont="1" applyFill="1" applyBorder="1" applyAlignment="1" applyProtection="1">
      <alignment/>
      <protection hidden="1"/>
    </xf>
    <xf numFmtId="167" fontId="11" fillId="4" borderId="41" xfId="0" applyNumberFormat="1" applyFont="1" applyFill="1" applyBorder="1" applyAlignment="1" applyProtection="1">
      <alignment/>
      <protection hidden="1"/>
    </xf>
    <xf numFmtId="167" fontId="12" fillId="4" borderId="41" xfId="0" applyNumberFormat="1" applyFont="1" applyFill="1" applyBorder="1" applyAlignment="1" applyProtection="1">
      <alignment/>
      <protection hidden="1"/>
    </xf>
    <xf numFmtId="167" fontId="11" fillId="4" borderId="28" xfId="0" applyNumberFormat="1" applyFont="1" applyFill="1" applyBorder="1" applyAlignment="1" applyProtection="1">
      <alignment/>
      <protection hidden="1"/>
    </xf>
    <xf numFmtId="167" fontId="11" fillId="4" borderId="42" xfId="0" applyNumberFormat="1" applyFont="1" applyFill="1" applyBorder="1" applyAlignment="1" applyProtection="1">
      <alignment/>
      <protection hidden="1"/>
    </xf>
    <xf numFmtId="167" fontId="12" fillId="4" borderId="42" xfId="0" applyNumberFormat="1" applyFont="1" applyFill="1" applyBorder="1" applyAlignment="1" applyProtection="1">
      <alignment/>
      <protection hidden="1"/>
    </xf>
    <xf numFmtId="167" fontId="11" fillId="4" borderId="44" xfId="0" applyNumberFormat="1" applyFont="1" applyFill="1" applyBorder="1" applyAlignment="1" applyProtection="1">
      <alignment/>
      <protection hidden="1"/>
    </xf>
    <xf numFmtId="167" fontId="11" fillId="4" borderId="29" xfId="0" applyNumberFormat="1" applyFont="1" applyFill="1" applyBorder="1" applyAlignment="1" applyProtection="1">
      <alignment/>
      <protection hidden="1"/>
    </xf>
    <xf numFmtId="167" fontId="12" fillId="4" borderId="29" xfId="0" applyNumberFormat="1" applyFont="1" applyFill="1" applyBorder="1" applyAlignment="1" applyProtection="1">
      <alignment/>
      <protection hidden="1"/>
    </xf>
    <xf numFmtId="167" fontId="11" fillId="4" borderId="30" xfId="0" applyNumberFormat="1" applyFont="1" applyFill="1" applyBorder="1" applyAlignment="1" applyProtection="1">
      <alignment/>
      <protection hidden="1"/>
    </xf>
    <xf numFmtId="167" fontId="11" fillId="4" borderId="43" xfId="0" applyNumberFormat="1" applyFont="1" applyFill="1" applyBorder="1" applyAlignment="1" applyProtection="1">
      <alignment/>
      <protection hidden="1"/>
    </xf>
    <xf numFmtId="167" fontId="12" fillId="4" borderId="36" xfId="0" applyNumberFormat="1" applyFont="1" applyFill="1" applyBorder="1" applyAlignment="1" applyProtection="1">
      <alignment/>
      <protection hidden="1"/>
    </xf>
    <xf numFmtId="167" fontId="11" fillId="4" borderId="34" xfId="0" applyNumberFormat="1" applyFont="1" applyFill="1" applyBorder="1" applyAlignment="1" applyProtection="1">
      <alignment/>
      <protection hidden="1"/>
    </xf>
    <xf numFmtId="167" fontId="12" fillId="4" borderId="43" xfId="0" applyNumberFormat="1" applyFont="1" applyFill="1" applyBorder="1" applyAlignment="1" applyProtection="1">
      <alignment/>
      <protection hidden="1"/>
    </xf>
    <xf numFmtId="167" fontId="11" fillId="4" borderId="36" xfId="0" applyNumberFormat="1" applyFont="1" applyFill="1" applyBorder="1" applyAlignment="1" applyProtection="1">
      <alignment/>
      <protection hidden="1"/>
    </xf>
    <xf numFmtId="167" fontId="11" fillId="4" borderId="33" xfId="0" applyNumberFormat="1" applyFont="1" applyFill="1" applyBorder="1" applyAlignment="1" applyProtection="1">
      <alignment/>
      <protection hidden="1"/>
    </xf>
    <xf numFmtId="167" fontId="11" fillId="4" borderId="31" xfId="0" applyNumberFormat="1" applyFont="1" applyFill="1" applyBorder="1" applyAlignment="1" applyProtection="1">
      <alignment/>
      <protection hidden="1"/>
    </xf>
    <xf numFmtId="0" fontId="3" fillId="0" borderId="5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51" xfId="0" applyFont="1" applyBorder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5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 horizontal="right" vertical="center"/>
    </xf>
    <xf numFmtId="1" fontId="2" fillId="4" borderId="20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>
      <alignment horizontal="right" vertical="center"/>
    </xf>
    <xf numFmtId="1" fontId="2" fillId="16" borderId="20" xfId="0" applyNumberFormat="1" applyFont="1" applyFill="1" applyBorder="1" applyAlignment="1">
      <alignment horizontal="right" vertical="center"/>
    </xf>
    <xf numFmtId="1" fontId="0" fillId="16" borderId="20" xfId="0" applyNumberFormat="1" applyFont="1" applyFill="1" applyBorder="1" applyAlignment="1">
      <alignment horizontal="right" vertical="center"/>
    </xf>
    <xf numFmtId="1" fontId="51" fillId="33" borderId="20" xfId="0" applyNumberFormat="1" applyFont="1" applyFill="1" applyBorder="1" applyAlignment="1">
      <alignment horizontal="right" vertical="center"/>
    </xf>
    <xf numFmtId="1" fontId="52" fillId="33" borderId="2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51" xfId="0" applyFill="1" applyBorder="1" applyAlignment="1" applyProtection="1">
      <alignment/>
      <protection hidden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10" borderId="51" xfId="0" applyFill="1" applyBorder="1" applyAlignment="1" applyProtection="1">
      <alignment/>
      <protection hidden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33" borderId="5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20" xfId="0" applyFill="1" applyBorder="1" applyAlignment="1" applyProtection="1">
      <alignment/>
      <protection hidden="1"/>
    </xf>
    <xf numFmtId="0" fontId="0" fillId="4" borderId="20" xfId="0" applyFill="1" applyBorder="1" applyAlignment="1">
      <alignment/>
    </xf>
    <xf numFmtId="0" fontId="0" fillId="10" borderId="20" xfId="0" applyFill="1" applyBorder="1" applyAlignment="1" applyProtection="1">
      <alignment/>
      <protection hidden="1"/>
    </xf>
    <xf numFmtId="0" fontId="0" fillId="10" borderId="20" xfId="0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4" borderId="20" xfId="0" applyNumberFormat="1" applyFont="1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2" fontId="2" fillId="16" borderId="20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 horizontal="right" vertical="center"/>
    </xf>
    <xf numFmtId="2" fontId="51" fillId="33" borderId="20" xfId="0" applyNumberFormat="1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16" borderId="51" xfId="0" applyFill="1" applyBorder="1" applyAlignment="1" applyProtection="1">
      <alignment/>
      <protection hidden="1"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51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0" fillId="4" borderId="20" xfId="0" applyFont="1" applyFill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0" fillId="16" borderId="20" xfId="0" applyFont="1" applyFill="1" applyBorder="1" applyAlignment="1" applyProtection="1">
      <alignment/>
      <protection hidden="1"/>
    </xf>
    <xf numFmtId="0" fontId="0" fillId="16" borderId="20" xfId="0" applyFill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4" fontId="9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1"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66675</xdr:rowOff>
    </xdr:from>
    <xdr:to>
      <xdr:col>7</xdr:col>
      <xdr:colOff>114300</xdr:colOff>
      <xdr:row>34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95825"/>
          <a:ext cx="1981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28</xdr:row>
      <xdr:rowOff>114300</xdr:rowOff>
    </xdr:from>
    <xdr:to>
      <xdr:col>29</xdr:col>
      <xdr:colOff>123825</xdr:colOff>
      <xdr:row>51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067300"/>
          <a:ext cx="66103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26</xdr:row>
      <xdr:rowOff>104775</xdr:rowOff>
    </xdr:from>
    <xdr:to>
      <xdr:col>14</xdr:col>
      <xdr:colOff>57150</xdr:colOff>
      <xdr:row>33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43300"/>
          <a:ext cx="2828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26</xdr:row>
      <xdr:rowOff>19050</xdr:rowOff>
    </xdr:from>
    <xdr:to>
      <xdr:col>28</xdr:col>
      <xdr:colOff>228600</xdr:colOff>
      <xdr:row>34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457575"/>
          <a:ext cx="43338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25</xdr:row>
      <xdr:rowOff>66675</xdr:rowOff>
    </xdr:from>
    <xdr:to>
      <xdr:col>16</xdr:col>
      <xdr:colOff>228600</xdr:colOff>
      <xdr:row>36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95825"/>
          <a:ext cx="5276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27</xdr:row>
      <xdr:rowOff>47625</xdr:rowOff>
    </xdr:from>
    <xdr:to>
      <xdr:col>37</xdr:col>
      <xdr:colOff>171450</xdr:colOff>
      <xdr:row>37</xdr:row>
      <xdr:rowOff>114300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000625"/>
          <a:ext cx="6210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26</xdr:row>
      <xdr:rowOff>19050</xdr:rowOff>
    </xdr:from>
    <xdr:to>
      <xdr:col>21</xdr:col>
      <xdr:colOff>285750</xdr:colOff>
      <xdr:row>33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00"/>
          <a:ext cx="4076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26</xdr:row>
      <xdr:rowOff>28575</xdr:rowOff>
    </xdr:from>
    <xdr:to>
      <xdr:col>43</xdr:col>
      <xdr:colOff>238125</xdr:colOff>
      <xdr:row>34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867025"/>
          <a:ext cx="43148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38100</xdr:rowOff>
    </xdr:from>
    <xdr:to>
      <xdr:col>6</xdr:col>
      <xdr:colOff>276225</xdr:colOff>
      <xdr:row>34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76700"/>
          <a:ext cx="1533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20</xdr:col>
      <xdr:colOff>238125</xdr:colOff>
      <xdr:row>41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4048125"/>
          <a:ext cx="40290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26</xdr:row>
      <xdr:rowOff>57150</xdr:rowOff>
    </xdr:from>
    <xdr:to>
      <xdr:col>9</xdr:col>
      <xdr:colOff>295275</xdr:colOff>
      <xdr:row>34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43450"/>
          <a:ext cx="2800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28</xdr:row>
      <xdr:rowOff>133350</xdr:rowOff>
    </xdr:from>
    <xdr:to>
      <xdr:col>32</xdr:col>
      <xdr:colOff>161925</xdr:colOff>
      <xdr:row>48</xdr:row>
      <xdr:rowOff>85725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143500"/>
          <a:ext cx="661987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27</xdr:row>
      <xdr:rowOff>28575</xdr:rowOff>
    </xdr:from>
    <xdr:to>
      <xdr:col>8</xdr:col>
      <xdr:colOff>276225</xdr:colOff>
      <xdr:row>34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29075"/>
          <a:ext cx="2152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27</xdr:row>
      <xdr:rowOff>0</xdr:rowOff>
    </xdr:from>
    <xdr:to>
      <xdr:col>22</xdr:col>
      <xdr:colOff>257175</xdr:colOff>
      <xdr:row>41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4000500"/>
          <a:ext cx="40195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32</xdr:row>
      <xdr:rowOff>76200</xdr:rowOff>
    </xdr:from>
    <xdr:to>
      <xdr:col>12</xdr:col>
      <xdr:colOff>219075</xdr:colOff>
      <xdr:row>40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34</xdr:row>
      <xdr:rowOff>171450</xdr:rowOff>
    </xdr:from>
    <xdr:to>
      <xdr:col>35</xdr:col>
      <xdr:colOff>133350</xdr:colOff>
      <xdr:row>52</xdr:row>
      <xdr:rowOff>123825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124450"/>
          <a:ext cx="66103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33</xdr:row>
      <xdr:rowOff>0</xdr:rowOff>
    </xdr:from>
    <xdr:to>
      <xdr:col>12</xdr:col>
      <xdr:colOff>9525</xdr:colOff>
      <xdr:row>40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38550"/>
          <a:ext cx="2847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32</xdr:row>
      <xdr:rowOff>190500</xdr:rowOff>
    </xdr:from>
    <xdr:to>
      <xdr:col>25</xdr:col>
      <xdr:colOff>238125</xdr:colOff>
      <xdr:row>48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629025"/>
          <a:ext cx="4029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57150</xdr:rowOff>
    </xdr:from>
    <xdr:to>
      <xdr:col>17</xdr:col>
      <xdr:colOff>228600</xdr:colOff>
      <xdr:row>40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72025"/>
          <a:ext cx="526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34</xdr:row>
      <xdr:rowOff>142875</xdr:rowOff>
    </xdr:from>
    <xdr:to>
      <xdr:col>39</xdr:col>
      <xdr:colOff>142875</xdr:colOff>
      <xdr:row>52</xdr:row>
      <xdr:rowOff>95250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181600"/>
          <a:ext cx="66198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33</xdr:row>
      <xdr:rowOff>19050</xdr:rowOff>
    </xdr:from>
    <xdr:to>
      <xdr:col>15</xdr:col>
      <xdr:colOff>276225</xdr:colOff>
      <xdr:row>40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57525"/>
          <a:ext cx="4067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33</xdr:row>
      <xdr:rowOff>9525</xdr:rowOff>
    </xdr:from>
    <xdr:to>
      <xdr:col>29</xdr:col>
      <xdr:colOff>266700</xdr:colOff>
      <xdr:row>47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3048000"/>
          <a:ext cx="40290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47625</xdr:rowOff>
    </xdr:from>
    <xdr:to>
      <xdr:col>11</xdr:col>
      <xdr:colOff>228600</xdr:colOff>
      <xdr:row>37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05375"/>
          <a:ext cx="3676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28</xdr:row>
      <xdr:rowOff>85725</xdr:rowOff>
    </xdr:from>
    <xdr:to>
      <xdr:col>31</xdr:col>
      <xdr:colOff>114300</xdr:colOff>
      <xdr:row>38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267325"/>
          <a:ext cx="6229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zoomScalePageLayoutView="0" workbookViewId="0" topLeftCell="A1">
      <selection activeCell="AM32" sqref="AM32"/>
    </sheetView>
  </sheetViews>
  <sheetFormatPr defaultColWidth="11.421875" defaultRowHeight="12.75"/>
  <cols>
    <col min="1" max="1" width="5.7109375" style="1" customWidth="1"/>
    <col min="2" max="2" width="4.7109375" style="1" customWidth="1"/>
    <col min="3" max="13" width="4.7109375" style="0" customWidth="1"/>
    <col min="14" max="14" width="5.140625" style="0" bestFit="1" customWidth="1"/>
    <col min="15" max="59" width="4.7109375" style="0" customWidth="1"/>
    <col min="60" max="60" width="3.8515625" style="0" bestFit="1" customWidth="1"/>
  </cols>
  <sheetData>
    <row r="1" spans="1:37" ht="12.75">
      <c r="A1" s="133" t="s">
        <v>27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>
      <c r="A2" s="143" t="s">
        <v>21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145"/>
      <c r="AA2" s="145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9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  <c r="AC3" s="20"/>
      <c r="AD3" s="20"/>
      <c r="AE3" s="20"/>
      <c r="AF3" s="20"/>
      <c r="AG3" s="20"/>
      <c r="AH3" s="20"/>
      <c r="AI3" s="20"/>
      <c r="AJ3" s="20"/>
      <c r="AK3" s="20"/>
    </row>
    <row r="4" spans="3:42" ht="18" customHeight="1">
      <c r="C4" s="130" t="s">
        <v>1</v>
      </c>
      <c r="D4" s="131"/>
      <c r="E4" s="131"/>
      <c r="F4" s="57">
        <v>80</v>
      </c>
      <c r="G4" s="13" t="s">
        <v>3</v>
      </c>
      <c r="H4" s="14"/>
      <c r="J4" s="132" t="s">
        <v>4</v>
      </c>
      <c r="K4" s="131"/>
      <c r="L4" s="131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6" t="s">
        <v>28</v>
      </c>
      <c r="T4" s="147"/>
      <c r="U4" s="147"/>
      <c r="V4" s="147"/>
      <c r="W4" s="147"/>
      <c r="X4" s="147"/>
      <c r="Y4" s="147"/>
      <c r="Z4" s="147"/>
      <c r="AA4" s="148"/>
      <c r="AC4" s="20"/>
      <c r="AD4" s="20"/>
      <c r="AE4" s="20"/>
      <c r="AF4" s="20"/>
      <c r="AG4" s="20"/>
      <c r="AH4" s="20"/>
      <c r="AI4" s="20"/>
      <c r="AJ4" s="20"/>
      <c r="AK4" s="29"/>
      <c r="AL4" s="55"/>
      <c r="AM4" s="3"/>
      <c r="AN4" s="3"/>
      <c r="AO4" s="3"/>
      <c r="AP4" s="3"/>
    </row>
    <row r="5" spans="20:23" ht="9.75" customHeight="1" thickBot="1">
      <c r="T5" s="6"/>
      <c r="U5" s="7"/>
      <c r="V5" s="7"/>
      <c r="W5" s="7"/>
    </row>
    <row r="6" spans="1:60" s="1" customFormat="1" ht="19.5" customHeight="1">
      <c r="A6" s="53" t="s">
        <v>13</v>
      </c>
      <c r="B6" s="38">
        <v>0.8</v>
      </c>
      <c r="C6" s="33">
        <v>0.9</v>
      </c>
      <c r="D6" s="32">
        <v>1</v>
      </c>
      <c r="E6" s="32">
        <v>1.1</v>
      </c>
      <c r="F6" s="32">
        <v>1.2</v>
      </c>
      <c r="G6" s="32">
        <v>1.3</v>
      </c>
      <c r="H6" s="32">
        <v>1.4</v>
      </c>
      <c r="I6" s="32">
        <v>1.5</v>
      </c>
      <c r="J6" s="32">
        <v>1.6</v>
      </c>
      <c r="K6" s="32">
        <v>1.7</v>
      </c>
      <c r="L6" s="32">
        <v>1.8</v>
      </c>
      <c r="M6" s="32">
        <v>1.9</v>
      </c>
      <c r="N6" s="32">
        <v>2</v>
      </c>
      <c r="O6" s="32">
        <v>2.1</v>
      </c>
      <c r="P6" s="32">
        <v>2.2</v>
      </c>
      <c r="Q6" s="32">
        <v>2.3</v>
      </c>
      <c r="R6" s="32">
        <v>2.4</v>
      </c>
      <c r="S6" s="32">
        <v>2.5</v>
      </c>
      <c r="T6" s="32">
        <v>2.6</v>
      </c>
      <c r="U6" s="32">
        <v>2.7</v>
      </c>
      <c r="V6" s="32">
        <v>2.8</v>
      </c>
      <c r="W6" s="32">
        <v>2.9</v>
      </c>
      <c r="X6" s="32">
        <v>3</v>
      </c>
      <c r="Y6" s="32">
        <v>3.1</v>
      </c>
      <c r="Z6" s="32">
        <v>3.2</v>
      </c>
      <c r="AA6" s="32">
        <v>3.3</v>
      </c>
      <c r="AB6" s="32">
        <v>3.4</v>
      </c>
      <c r="AC6" s="32">
        <v>3.5</v>
      </c>
      <c r="AD6" s="32">
        <v>3.6</v>
      </c>
      <c r="AE6" s="32">
        <v>3.7</v>
      </c>
      <c r="AF6" s="32">
        <v>3.8</v>
      </c>
      <c r="AG6" s="32">
        <v>3.9</v>
      </c>
      <c r="AH6" s="32">
        <v>4</v>
      </c>
      <c r="AI6" s="32">
        <v>4.1</v>
      </c>
      <c r="AJ6" s="32">
        <v>4.2</v>
      </c>
      <c r="AK6" s="32">
        <v>4.3</v>
      </c>
      <c r="AL6" s="32">
        <v>4.4</v>
      </c>
      <c r="AM6" s="32">
        <v>4.5</v>
      </c>
      <c r="AN6" s="32">
        <v>4.6</v>
      </c>
      <c r="AO6" s="32">
        <v>4.7</v>
      </c>
      <c r="AP6" s="32">
        <v>4.8</v>
      </c>
      <c r="AQ6" s="32">
        <v>4.9</v>
      </c>
      <c r="AR6" s="32">
        <v>5</v>
      </c>
      <c r="AS6" s="32">
        <v>5.1</v>
      </c>
      <c r="AT6" s="32">
        <v>5.2</v>
      </c>
      <c r="AU6" s="32">
        <v>5.3</v>
      </c>
      <c r="AV6" s="32">
        <v>5.4</v>
      </c>
      <c r="AW6" s="32">
        <v>5.5</v>
      </c>
      <c r="AX6" s="32">
        <v>5.6</v>
      </c>
      <c r="AY6" s="32">
        <v>5.69999999999999</v>
      </c>
      <c r="AZ6" s="32">
        <v>5.79999999999999</v>
      </c>
      <c r="BA6" s="32">
        <v>5.89999999999999</v>
      </c>
      <c r="BB6" s="32">
        <v>5.99999999999999</v>
      </c>
      <c r="BC6" s="32">
        <v>6.09999999999999</v>
      </c>
      <c r="BD6" s="32">
        <v>6.19999999999999</v>
      </c>
      <c r="BE6" s="32">
        <v>6.29999999999999</v>
      </c>
      <c r="BF6" s="32">
        <v>6.39999999999999</v>
      </c>
      <c r="BG6" s="32">
        <v>6.49999999999999</v>
      </c>
      <c r="BH6" s="39"/>
    </row>
    <row r="7" spans="1:60" ht="18" customHeight="1">
      <c r="A7" s="28">
        <v>2</v>
      </c>
      <c r="B7" s="59">
        <f aca="true" t="shared" si="0" ref="B7:L11">((5/384*$F$4*9.81*($A7*B$6/2)*(($A7)^3))/(($A7/$N$4)*70000000000))*100000000</f>
        <v>14.014285714285718</v>
      </c>
      <c r="C7" s="59">
        <f t="shared" si="0"/>
        <v>15.766071428571431</v>
      </c>
      <c r="D7" s="59">
        <f t="shared" si="0"/>
        <v>17.517857142857146</v>
      </c>
      <c r="E7" s="59">
        <f t="shared" si="0"/>
        <v>19.26964285714286</v>
      </c>
      <c r="F7" s="59">
        <f t="shared" si="0"/>
        <v>21.021428571428572</v>
      </c>
      <c r="G7" s="59">
        <f t="shared" si="0"/>
        <v>22.77321428571429</v>
      </c>
      <c r="H7" s="59">
        <f t="shared" si="0"/>
        <v>24.525</v>
      </c>
      <c r="I7" s="59">
        <f t="shared" si="0"/>
        <v>26.276785714285722</v>
      </c>
      <c r="J7" s="59">
        <f t="shared" si="0"/>
        <v>28.028571428571436</v>
      </c>
      <c r="K7" s="59">
        <f t="shared" si="0"/>
        <v>29.78035714285715</v>
      </c>
      <c r="L7" s="59">
        <f t="shared" si="0"/>
        <v>31.532142857142862</v>
      </c>
      <c r="M7" s="59">
        <f aca="true" t="shared" si="1" ref="M7:V11">((5/384*$F$4*9.81*($A7*M$6/2)*(($A7)^3))/(($A7/$N$4)*70000000000))*100000000</f>
        <v>33.283928571428575</v>
      </c>
      <c r="N7" s="59">
        <f t="shared" si="1"/>
        <v>35.03571428571429</v>
      </c>
      <c r="O7" s="59">
        <f t="shared" si="1"/>
        <v>36.78750000000001</v>
      </c>
      <c r="P7" s="59">
        <f t="shared" si="1"/>
        <v>38.53928571428572</v>
      </c>
      <c r="Q7" s="59">
        <f t="shared" si="1"/>
        <v>40.29107142857143</v>
      </c>
      <c r="R7" s="59">
        <f t="shared" si="1"/>
        <v>42.042857142857144</v>
      </c>
      <c r="S7" s="59">
        <f t="shared" si="1"/>
        <v>43.79464285714286</v>
      </c>
      <c r="T7" s="59">
        <f t="shared" si="1"/>
        <v>45.54642857142858</v>
      </c>
      <c r="U7" s="59">
        <f t="shared" si="1"/>
        <v>47.298214285714295</v>
      </c>
      <c r="V7" s="59">
        <f t="shared" si="1"/>
        <v>49.05</v>
      </c>
      <c r="W7" s="59">
        <f aca="true" t="shared" si="2" ref="W7:AI11">((5/384*$F$4*9.81*($A7*W$6/2)*(($A7)^3))/(($A7/$N$4)*70000000000))*100000000</f>
        <v>50.80178571428572</v>
      </c>
      <c r="X7" s="59">
        <f t="shared" si="2"/>
        <v>52.553571428571445</v>
      </c>
      <c r="Y7" s="59">
        <f t="shared" si="2"/>
        <v>54.305357142857154</v>
      </c>
      <c r="Z7" s="59">
        <f t="shared" si="2"/>
        <v>56.05714285714287</v>
      </c>
      <c r="AA7" s="59">
        <f t="shared" si="2"/>
        <v>57.808928571428574</v>
      </c>
      <c r="AB7" s="59">
        <f t="shared" si="2"/>
        <v>59.5607142857143</v>
      </c>
      <c r="AC7" s="59">
        <f t="shared" si="2"/>
        <v>61.31250000000001</v>
      </c>
      <c r="AD7" s="59">
        <f t="shared" si="2"/>
        <v>63.064285714285724</v>
      </c>
      <c r="AE7" s="59">
        <f t="shared" si="2"/>
        <v>64.81607142857145</v>
      </c>
      <c r="AF7" s="59">
        <f t="shared" si="2"/>
        <v>66.56785714285715</v>
      </c>
      <c r="AG7" s="59">
        <f t="shared" si="2"/>
        <v>68.31964285714287</v>
      </c>
      <c r="AH7" s="59">
        <f t="shared" si="2"/>
        <v>70.07142857142858</v>
      </c>
      <c r="AI7" s="60">
        <f t="shared" si="2"/>
        <v>71.82321428571429</v>
      </c>
      <c r="AJ7" s="61">
        <f>$AI$7</f>
        <v>71.82321428571429</v>
      </c>
      <c r="AK7" s="61">
        <f aca="true" t="shared" si="3" ref="AK7:BG7">$AI$7</f>
        <v>71.82321428571429</v>
      </c>
      <c r="AL7" s="61">
        <f t="shared" si="3"/>
        <v>71.82321428571429</v>
      </c>
      <c r="AM7" s="61">
        <f t="shared" si="3"/>
        <v>71.82321428571429</v>
      </c>
      <c r="AN7" s="61">
        <f t="shared" si="3"/>
        <v>71.82321428571429</v>
      </c>
      <c r="AO7" s="61">
        <f t="shared" si="3"/>
        <v>71.82321428571429</v>
      </c>
      <c r="AP7" s="61">
        <f t="shared" si="3"/>
        <v>71.82321428571429</v>
      </c>
      <c r="AQ7" s="61">
        <f t="shared" si="3"/>
        <v>71.82321428571429</v>
      </c>
      <c r="AR7" s="61">
        <f t="shared" si="3"/>
        <v>71.82321428571429</v>
      </c>
      <c r="AS7" s="61">
        <f t="shared" si="3"/>
        <v>71.82321428571429</v>
      </c>
      <c r="AT7" s="61">
        <f t="shared" si="3"/>
        <v>71.82321428571429</v>
      </c>
      <c r="AU7" s="61">
        <f t="shared" si="3"/>
        <v>71.82321428571429</v>
      </c>
      <c r="AV7" s="61">
        <f t="shared" si="3"/>
        <v>71.82321428571429</v>
      </c>
      <c r="AW7" s="61">
        <f t="shared" si="3"/>
        <v>71.82321428571429</v>
      </c>
      <c r="AX7" s="61">
        <f t="shared" si="3"/>
        <v>71.82321428571429</v>
      </c>
      <c r="AY7" s="61">
        <f t="shared" si="3"/>
        <v>71.82321428571429</v>
      </c>
      <c r="AZ7" s="61">
        <f t="shared" si="3"/>
        <v>71.82321428571429</v>
      </c>
      <c r="BA7" s="61">
        <f t="shared" si="3"/>
        <v>71.82321428571429</v>
      </c>
      <c r="BB7" s="61">
        <f t="shared" si="3"/>
        <v>71.82321428571429</v>
      </c>
      <c r="BC7" s="61">
        <f t="shared" si="3"/>
        <v>71.82321428571429</v>
      </c>
      <c r="BD7" s="61">
        <f t="shared" si="3"/>
        <v>71.82321428571429</v>
      </c>
      <c r="BE7" s="61">
        <f t="shared" si="3"/>
        <v>71.82321428571429</v>
      </c>
      <c r="BF7" s="61">
        <f t="shared" si="3"/>
        <v>71.82321428571429</v>
      </c>
      <c r="BG7" s="61">
        <f t="shared" si="3"/>
        <v>71.82321428571429</v>
      </c>
      <c r="BH7" s="41">
        <v>2</v>
      </c>
    </row>
    <row r="8" spans="1:60" ht="18" customHeight="1">
      <c r="A8" s="26">
        <v>2.1</v>
      </c>
      <c r="B8" s="62">
        <f t="shared" si="0"/>
        <v>16.223287500000005</v>
      </c>
      <c r="C8" s="62">
        <f t="shared" si="0"/>
        <v>18.25119843750001</v>
      </c>
      <c r="D8" s="62">
        <f t="shared" si="0"/>
        <v>20.279109375000008</v>
      </c>
      <c r="E8" s="62">
        <f t="shared" si="0"/>
        <v>22.30702031250001</v>
      </c>
      <c r="F8" s="62">
        <f t="shared" si="0"/>
        <v>24.334931250000007</v>
      </c>
      <c r="G8" s="62">
        <f t="shared" si="0"/>
        <v>26.36284218750001</v>
      </c>
      <c r="H8" s="62">
        <f t="shared" si="0"/>
        <v>28.390753125000007</v>
      </c>
      <c r="I8" s="62">
        <f t="shared" si="0"/>
        <v>30.418664062500007</v>
      </c>
      <c r="J8" s="62">
        <f t="shared" si="0"/>
        <v>32.44657500000001</v>
      </c>
      <c r="K8" s="62">
        <f t="shared" si="0"/>
        <v>34.474485937500006</v>
      </c>
      <c r="L8" s="62">
        <f t="shared" si="0"/>
        <v>36.50239687500002</v>
      </c>
      <c r="M8" s="62">
        <f t="shared" si="1"/>
        <v>38.53030781250001</v>
      </c>
      <c r="N8" s="62">
        <f t="shared" si="1"/>
        <v>40.558218750000016</v>
      </c>
      <c r="O8" s="62">
        <f t="shared" si="1"/>
        <v>42.58612968750001</v>
      </c>
      <c r="P8" s="62">
        <f t="shared" si="1"/>
        <v>44.61404062500002</v>
      </c>
      <c r="Q8" s="62">
        <f t="shared" si="1"/>
        <v>46.64195156250002</v>
      </c>
      <c r="R8" s="62">
        <f t="shared" si="1"/>
        <v>48.669862500000015</v>
      </c>
      <c r="S8" s="62">
        <f t="shared" si="1"/>
        <v>50.69777343750001</v>
      </c>
      <c r="T8" s="62">
        <f t="shared" si="1"/>
        <v>52.72568437500002</v>
      </c>
      <c r="U8" s="62">
        <f t="shared" si="1"/>
        <v>54.753595312500025</v>
      </c>
      <c r="V8" s="62">
        <f t="shared" si="1"/>
        <v>56.781506250000014</v>
      </c>
      <c r="W8" s="62">
        <f t="shared" si="2"/>
        <v>58.80941718750001</v>
      </c>
      <c r="X8" s="62">
        <f t="shared" si="2"/>
        <v>60.83732812500001</v>
      </c>
      <c r="Y8" s="62">
        <f t="shared" si="2"/>
        <v>62.86523906250002</v>
      </c>
      <c r="Z8" s="62">
        <f t="shared" si="2"/>
        <v>64.89315000000002</v>
      </c>
      <c r="AA8" s="62">
        <f t="shared" si="2"/>
        <v>66.92106093750002</v>
      </c>
      <c r="AB8" s="62">
        <f t="shared" si="2"/>
        <v>68.94897187500001</v>
      </c>
      <c r="AC8" s="62">
        <f t="shared" si="2"/>
        <v>70.97688281250004</v>
      </c>
      <c r="AD8" s="62">
        <f t="shared" si="2"/>
        <v>73.00479375000003</v>
      </c>
      <c r="AE8" s="62">
        <f t="shared" si="2"/>
        <v>75.03270468750003</v>
      </c>
      <c r="AF8" s="62">
        <f t="shared" si="2"/>
        <v>77.06061562500003</v>
      </c>
      <c r="AG8" s="62">
        <f t="shared" si="2"/>
        <v>79.08852656250001</v>
      </c>
      <c r="AH8" s="62">
        <f t="shared" si="2"/>
        <v>81.11643750000003</v>
      </c>
      <c r="AI8" s="62">
        <f aca="true" t="shared" si="4" ref="AI8:AK11">((5/384*$F$4*9.81*($A8*AI$6/2)*(($A8)^3))/(($A8/$N$4)*70000000000))*100000000</f>
        <v>83.14434843750001</v>
      </c>
      <c r="AJ8" s="62">
        <f t="shared" si="4"/>
        <v>85.17225937500002</v>
      </c>
      <c r="AK8" s="63">
        <f t="shared" si="4"/>
        <v>87.20017031250002</v>
      </c>
      <c r="AL8" s="64">
        <f>$AK$8</f>
        <v>87.20017031250002</v>
      </c>
      <c r="AM8" s="64">
        <f aca="true" t="shared" si="5" ref="AM8:BG8">$AK$8</f>
        <v>87.20017031250002</v>
      </c>
      <c r="AN8" s="64">
        <f t="shared" si="5"/>
        <v>87.20017031250002</v>
      </c>
      <c r="AO8" s="64">
        <f t="shared" si="5"/>
        <v>87.20017031250002</v>
      </c>
      <c r="AP8" s="64">
        <f t="shared" si="5"/>
        <v>87.20017031250002</v>
      </c>
      <c r="AQ8" s="64">
        <f t="shared" si="5"/>
        <v>87.20017031250002</v>
      </c>
      <c r="AR8" s="64">
        <f t="shared" si="5"/>
        <v>87.20017031250002</v>
      </c>
      <c r="AS8" s="64">
        <f t="shared" si="5"/>
        <v>87.20017031250002</v>
      </c>
      <c r="AT8" s="64">
        <f t="shared" si="5"/>
        <v>87.20017031250002</v>
      </c>
      <c r="AU8" s="64">
        <f t="shared" si="5"/>
        <v>87.20017031250002</v>
      </c>
      <c r="AV8" s="64">
        <f t="shared" si="5"/>
        <v>87.20017031250002</v>
      </c>
      <c r="AW8" s="64">
        <f t="shared" si="5"/>
        <v>87.20017031250002</v>
      </c>
      <c r="AX8" s="64">
        <f t="shared" si="5"/>
        <v>87.20017031250002</v>
      </c>
      <c r="AY8" s="64">
        <f t="shared" si="5"/>
        <v>87.20017031250002</v>
      </c>
      <c r="AZ8" s="64">
        <f t="shared" si="5"/>
        <v>87.20017031250002</v>
      </c>
      <c r="BA8" s="64">
        <f t="shared" si="5"/>
        <v>87.20017031250002</v>
      </c>
      <c r="BB8" s="64">
        <f t="shared" si="5"/>
        <v>87.20017031250002</v>
      </c>
      <c r="BC8" s="64">
        <f t="shared" si="5"/>
        <v>87.20017031250002</v>
      </c>
      <c r="BD8" s="64">
        <f t="shared" si="5"/>
        <v>87.20017031250002</v>
      </c>
      <c r="BE8" s="64">
        <f t="shared" si="5"/>
        <v>87.20017031250002</v>
      </c>
      <c r="BF8" s="64">
        <f t="shared" si="5"/>
        <v>87.20017031250002</v>
      </c>
      <c r="BG8" s="64">
        <f t="shared" si="5"/>
        <v>87.20017031250002</v>
      </c>
      <c r="BH8" s="26">
        <v>2.1</v>
      </c>
    </row>
    <row r="9" spans="1:60" ht="18" customHeight="1">
      <c r="A9" s="26">
        <v>2.2</v>
      </c>
      <c r="B9" s="65">
        <f>((5/384*$F$4*9.81*($A9*B$6/2)*(($A9)^3))/(($A9/$N$4)*70000000000))*100000000</f>
        <v>18.6530142857143</v>
      </c>
      <c r="C9" s="62">
        <f t="shared" si="0"/>
        <v>20.984641071428584</v>
      </c>
      <c r="D9" s="62">
        <f t="shared" si="0"/>
        <v>23.31626785714287</v>
      </c>
      <c r="E9" s="62">
        <f t="shared" si="0"/>
        <v>25.647894642857153</v>
      </c>
      <c r="F9" s="62">
        <f t="shared" si="0"/>
        <v>27.979521428571445</v>
      </c>
      <c r="G9" s="62">
        <f t="shared" si="0"/>
        <v>30.31114821428573</v>
      </c>
      <c r="H9" s="62">
        <f t="shared" si="0"/>
        <v>32.642775000000015</v>
      </c>
      <c r="I9" s="62">
        <f t="shared" si="0"/>
        <v>34.974401785714306</v>
      </c>
      <c r="J9" s="62">
        <f t="shared" si="0"/>
        <v>37.3060285714286</v>
      </c>
      <c r="K9" s="62">
        <f t="shared" si="0"/>
        <v>39.637655357142876</v>
      </c>
      <c r="L9" s="62">
        <f t="shared" si="0"/>
        <v>41.96928214285717</v>
      </c>
      <c r="M9" s="62">
        <f t="shared" si="1"/>
        <v>44.300908928571445</v>
      </c>
      <c r="N9" s="62">
        <f t="shared" si="1"/>
        <v>46.63253571428574</v>
      </c>
      <c r="O9" s="62">
        <f t="shared" si="1"/>
        <v>48.964162500000036</v>
      </c>
      <c r="P9" s="62">
        <f t="shared" si="1"/>
        <v>51.29578928571431</v>
      </c>
      <c r="Q9" s="62">
        <f t="shared" si="1"/>
        <v>53.627416071428584</v>
      </c>
      <c r="R9" s="62">
        <f t="shared" si="1"/>
        <v>55.95904285714289</v>
      </c>
      <c r="S9" s="62">
        <f t="shared" si="1"/>
        <v>58.290669642857154</v>
      </c>
      <c r="T9" s="62">
        <f t="shared" si="1"/>
        <v>60.62229642857146</v>
      </c>
      <c r="U9" s="62">
        <f t="shared" si="1"/>
        <v>62.95392321428576</v>
      </c>
      <c r="V9" s="62">
        <f t="shared" si="1"/>
        <v>65.28555000000003</v>
      </c>
      <c r="W9" s="62">
        <f t="shared" si="2"/>
        <v>67.6171767857143</v>
      </c>
      <c r="X9" s="62">
        <f t="shared" si="2"/>
        <v>69.94880357142861</v>
      </c>
      <c r="Y9" s="62">
        <f t="shared" si="2"/>
        <v>72.2804303571429</v>
      </c>
      <c r="Z9" s="62">
        <f t="shared" si="2"/>
        <v>74.6120571428572</v>
      </c>
      <c r="AA9" s="62">
        <f t="shared" si="2"/>
        <v>76.94368392857146</v>
      </c>
      <c r="AB9" s="62">
        <f t="shared" si="2"/>
        <v>79.27531071428575</v>
      </c>
      <c r="AC9" s="62">
        <f t="shared" si="2"/>
        <v>81.60693750000006</v>
      </c>
      <c r="AD9" s="62">
        <f t="shared" si="2"/>
        <v>83.93856428571434</v>
      </c>
      <c r="AE9" s="62">
        <f t="shared" si="2"/>
        <v>86.27019107142861</v>
      </c>
      <c r="AF9" s="62">
        <f t="shared" si="2"/>
        <v>88.60181785714289</v>
      </c>
      <c r="AG9" s="62">
        <f t="shared" si="2"/>
        <v>90.93344464285717</v>
      </c>
      <c r="AH9" s="62">
        <f t="shared" si="2"/>
        <v>93.26507142857147</v>
      </c>
      <c r="AI9" s="62">
        <f t="shared" si="4"/>
        <v>95.59669821428575</v>
      </c>
      <c r="AJ9" s="62">
        <f t="shared" si="4"/>
        <v>97.92832500000007</v>
      </c>
      <c r="AK9" s="62">
        <f aca="true" t="shared" si="6" ref="AK9:AQ11">((5/384*$F$4*9.81*($A9*AK$6/2)*(($A9)^3))/(($A9/$N$4)*70000000000))*100000000</f>
        <v>100.25995178571435</v>
      </c>
      <c r="AL9" s="62">
        <f t="shared" si="6"/>
        <v>102.59157857142861</v>
      </c>
      <c r="AM9" s="63">
        <f t="shared" si="6"/>
        <v>104.92320535714289</v>
      </c>
      <c r="AN9" s="64">
        <f>$AM$9</f>
        <v>104.92320535714289</v>
      </c>
      <c r="AO9" s="64">
        <f aca="true" t="shared" si="7" ref="AO9:BG9">$AM$9</f>
        <v>104.92320535714289</v>
      </c>
      <c r="AP9" s="64">
        <f t="shared" si="7"/>
        <v>104.92320535714289</v>
      </c>
      <c r="AQ9" s="64">
        <f t="shared" si="7"/>
        <v>104.92320535714289</v>
      </c>
      <c r="AR9" s="64">
        <f t="shared" si="7"/>
        <v>104.92320535714289</v>
      </c>
      <c r="AS9" s="64">
        <f t="shared" si="7"/>
        <v>104.92320535714289</v>
      </c>
      <c r="AT9" s="64">
        <f t="shared" si="7"/>
        <v>104.92320535714289</v>
      </c>
      <c r="AU9" s="64">
        <f t="shared" si="7"/>
        <v>104.92320535714289</v>
      </c>
      <c r="AV9" s="64">
        <f t="shared" si="7"/>
        <v>104.92320535714289</v>
      </c>
      <c r="AW9" s="64">
        <f t="shared" si="7"/>
        <v>104.92320535714289</v>
      </c>
      <c r="AX9" s="64">
        <f t="shared" si="7"/>
        <v>104.92320535714289</v>
      </c>
      <c r="AY9" s="64">
        <f t="shared" si="7"/>
        <v>104.92320535714289</v>
      </c>
      <c r="AZ9" s="64">
        <f t="shared" si="7"/>
        <v>104.92320535714289</v>
      </c>
      <c r="BA9" s="64">
        <f t="shared" si="7"/>
        <v>104.92320535714289</v>
      </c>
      <c r="BB9" s="64">
        <f t="shared" si="7"/>
        <v>104.92320535714289</v>
      </c>
      <c r="BC9" s="64">
        <f t="shared" si="7"/>
        <v>104.92320535714289</v>
      </c>
      <c r="BD9" s="64">
        <f t="shared" si="7"/>
        <v>104.92320535714289</v>
      </c>
      <c r="BE9" s="64">
        <f t="shared" si="7"/>
        <v>104.92320535714289</v>
      </c>
      <c r="BF9" s="64">
        <f t="shared" si="7"/>
        <v>104.92320535714289</v>
      </c>
      <c r="BG9" s="64">
        <f t="shared" si="7"/>
        <v>104.92320535714289</v>
      </c>
      <c r="BH9" s="26">
        <v>2.2</v>
      </c>
    </row>
    <row r="10" spans="1:60" ht="18" customHeight="1">
      <c r="A10" s="26">
        <v>2.3</v>
      </c>
      <c r="B10" s="65">
        <f>((5/384*$F$4*9.81*($A10*B$6/2)*(($A10)^3))/(($A10/$N$4)*70000000000))*100000000</f>
        <v>21.31397678571428</v>
      </c>
      <c r="C10" s="62">
        <f t="shared" si="0"/>
        <v>23.978223883928568</v>
      </c>
      <c r="D10" s="62">
        <f t="shared" si="0"/>
        <v>26.642470982142854</v>
      </c>
      <c r="E10" s="62">
        <f t="shared" si="0"/>
        <v>29.306718080357136</v>
      </c>
      <c r="F10" s="62">
        <f t="shared" si="0"/>
        <v>31.970965178571426</v>
      </c>
      <c r="G10" s="62">
        <f t="shared" si="0"/>
        <v>34.635212276785715</v>
      </c>
      <c r="H10" s="62">
        <f t="shared" si="0"/>
        <v>37.29945937499999</v>
      </c>
      <c r="I10" s="62">
        <f t="shared" si="0"/>
        <v>39.96370647321427</v>
      </c>
      <c r="J10" s="62">
        <f t="shared" si="0"/>
        <v>42.62795357142856</v>
      </c>
      <c r="K10" s="62">
        <f t="shared" si="0"/>
        <v>45.29220066964286</v>
      </c>
      <c r="L10" s="62">
        <f t="shared" si="0"/>
        <v>47.956447767857135</v>
      </c>
      <c r="M10" s="62">
        <f t="shared" si="1"/>
        <v>50.62069486607142</v>
      </c>
      <c r="N10" s="62">
        <f t="shared" si="1"/>
        <v>53.28494196428571</v>
      </c>
      <c r="O10" s="62">
        <f t="shared" si="1"/>
        <v>55.949189062500004</v>
      </c>
      <c r="P10" s="62">
        <f t="shared" si="1"/>
        <v>58.61343616071427</v>
      </c>
      <c r="Q10" s="62">
        <f t="shared" si="1"/>
        <v>61.27768325892855</v>
      </c>
      <c r="R10" s="62">
        <f t="shared" si="1"/>
        <v>63.94193035714285</v>
      </c>
      <c r="S10" s="62">
        <f t="shared" si="1"/>
        <v>66.60617745535714</v>
      </c>
      <c r="T10" s="62">
        <f t="shared" si="1"/>
        <v>69.27042455357143</v>
      </c>
      <c r="U10" s="62">
        <f t="shared" si="1"/>
        <v>71.9346716517857</v>
      </c>
      <c r="V10" s="62">
        <f t="shared" si="1"/>
        <v>74.59891874999998</v>
      </c>
      <c r="W10" s="62">
        <f t="shared" si="2"/>
        <v>77.26316584821427</v>
      </c>
      <c r="X10" s="62">
        <f t="shared" si="2"/>
        <v>79.92741294642855</v>
      </c>
      <c r="Y10" s="62">
        <f t="shared" si="2"/>
        <v>82.59166004464285</v>
      </c>
      <c r="Z10" s="62">
        <f t="shared" si="2"/>
        <v>85.25590714285713</v>
      </c>
      <c r="AA10" s="62">
        <f t="shared" si="2"/>
        <v>87.92015424107142</v>
      </c>
      <c r="AB10" s="62">
        <f t="shared" si="2"/>
        <v>90.58440133928572</v>
      </c>
      <c r="AC10" s="62">
        <f t="shared" si="2"/>
        <v>93.24864843749998</v>
      </c>
      <c r="AD10" s="62">
        <f t="shared" si="2"/>
        <v>95.91289553571427</v>
      </c>
      <c r="AE10" s="62">
        <f t="shared" si="2"/>
        <v>98.57714263392856</v>
      </c>
      <c r="AF10" s="62">
        <f t="shared" si="2"/>
        <v>101.24138973214284</v>
      </c>
      <c r="AG10" s="62">
        <f t="shared" si="2"/>
        <v>103.90563683035711</v>
      </c>
      <c r="AH10" s="62">
        <f t="shared" si="2"/>
        <v>106.56988392857141</v>
      </c>
      <c r="AI10" s="62">
        <f t="shared" si="4"/>
        <v>109.23413102678566</v>
      </c>
      <c r="AJ10" s="62">
        <f t="shared" si="4"/>
        <v>111.89837812500001</v>
      </c>
      <c r="AK10" s="62">
        <f t="shared" si="6"/>
        <v>114.56262522321425</v>
      </c>
      <c r="AL10" s="62">
        <f t="shared" si="6"/>
        <v>117.22687232142854</v>
      </c>
      <c r="AM10" s="62">
        <f t="shared" si="6"/>
        <v>119.89111941964282</v>
      </c>
      <c r="AN10" s="62">
        <f t="shared" si="6"/>
        <v>122.5553665178571</v>
      </c>
      <c r="AO10" s="63">
        <f t="shared" si="6"/>
        <v>125.2196136160714</v>
      </c>
      <c r="AP10" s="64">
        <f>$AO$10</f>
        <v>125.2196136160714</v>
      </c>
      <c r="AQ10" s="64">
        <f aca="true" t="shared" si="8" ref="AQ10:BG10">$AO$10</f>
        <v>125.2196136160714</v>
      </c>
      <c r="AR10" s="64">
        <f t="shared" si="8"/>
        <v>125.2196136160714</v>
      </c>
      <c r="AS10" s="64">
        <f t="shared" si="8"/>
        <v>125.2196136160714</v>
      </c>
      <c r="AT10" s="64">
        <f t="shared" si="8"/>
        <v>125.2196136160714</v>
      </c>
      <c r="AU10" s="64">
        <f t="shared" si="8"/>
        <v>125.2196136160714</v>
      </c>
      <c r="AV10" s="64">
        <f t="shared" si="8"/>
        <v>125.2196136160714</v>
      </c>
      <c r="AW10" s="64">
        <f t="shared" si="8"/>
        <v>125.2196136160714</v>
      </c>
      <c r="AX10" s="64">
        <f t="shared" si="8"/>
        <v>125.2196136160714</v>
      </c>
      <c r="AY10" s="64">
        <f t="shared" si="8"/>
        <v>125.2196136160714</v>
      </c>
      <c r="AZ10" s="64">
        <f t="shared" si="8"/>
        <v>125.2196136160714</v>
      </c>
      <c r="BA10" s="64">
        <f t="shared" si="8"/>
        <v>125.2196136160714</v>
      </c>
      <c r="BB10" s="64">
        <f t="shared" si="8"/>
        <v>125.2196136160714</v>
      </c>
      <c r="BC10" s="64">
        <f t="shared" si="8"/>
        <v>125.2196136160714</v>
      </c>
      <c r="BD10" s="64">
        <f t="shared" si="8"/>
        <v>125.2196136160714</v>
      </c>
      <c r="BE10" s="64">
        <f t="shared" si="8"/>
        <v>125.2196136160714</v>
      </c>
      <c r="BF10" s="64">
        <f t="shared" si="8"/>
        <v>125.2196136160714</v>
      </c>
      <c r="BG10" s="64">
        <f t="shared" si="8"/>
        <v>125.2196136160714</v>
      </c>
      <c r="BH10" s="26">
        <v>2.3</v>
      </c>
    </row>
    <row r="11" spans="1:60" ht="18" customHeight="1">
      <c r="A11" s="27">
        <v>2.4</v>
      </c>
      <c r="B11" s="66">
        <f>((5/384*$F$4*9.81*($A11*B$6/2)*(($A11)^3))/(($A11/$N$4)*70000000000))*100000000</f>
        <v>24.216685714285713</v>
      </c>
      <c r="C11" s="67">
        <f t="shared" si="0"/>
        <v>27.243771428571435</v>
      </c>
      <c r="D11" s="67">
        <f t="shared" si="0"/>
        <v>30.270857142857146</v>
      </c>
      <c r="E11" s="67">
        <f t="shared" si="0"/>
        <v>33.297942857142864</v>
      </c>
      <c r="F11" s="67">
        <f t="shared" si="0"/>
        <v>36.325028571428575</v>
      </c>
      <c r="G11" s="67">
        <f t="shared" si="0"/>
        <v>39.35211428571429</v>
      </c>
      <c r="H11" s="67">
        <f t="shared" si="0"/>
        <v>42.37920000000001</v>
      </c>
      <c r="I11" s="67">
        <f t="shared" si="0"/>
        <v>45.406285714285715</v>
      </c>
      <c r="J11" s="67">
        <f t="shared" si="0"/>
        <v>48.43337142857143</v>
      </c>
      <c r="K11" s="67">
        <f t="shared" si="0"/>
        <v>51.46045714285715</v>
      </c>
      <c r="L11" s="67">
        <f t="shared" si="0"/>
        <v>54.48754285714287</v>
      </c>
      <c r="M11" s="67">
        <f t="shared" si="1"/>
        <v>57.514628571428574</v>
      </c>
      <c r="N11" s="67">
        <f t="shared" si="1"/>
        <v>60.54171428571429</v>
      </c>
      <c r="O11" s="67">
        <f t="shared" si="1"/>
        <v>63.56880000000002</v>
      </c>
      <c r="P11" s="67">
        <f t="shared" si="1"/>
        <v>66.59588571428573</v>
      </c>
      <c r="Q11" s="67">
        <f t="shared" si="1"/>
        <v>69.62297142857143</v>
      </c>
      <c r="R11" s="67">
        <f t="shared" si="1"/>
        <v>72.65005714285715</v>
      </c>
      <c r="S11" s="67">
        <f t="shared" si="1"/>
        <v>75.67714285714288</v>
      </c>
      <c r="T11" s="67">
        <f t="shared" si="1"/>
        <v>78.70422857142859</v>
      </c>
      <c r="U11" s="67">
        <f t="shared" si="1"/>
        <v>81.7313142857143</v>
      </c>
      <c r="V11" s="67">
        <f t="shared" si="1"/>
        <v>84.75840000000002</v>
      </c>
      <c r="W11" s="67">
        <f t="shared" si="2"/>
        <v>87.78548571428573</v>
      </c>
      <c r="X11" s="67">
        <f t="shared" si="2"/>
        <v>90.81257142857143</v>
      </c>
      <c r="Y11" s="67">
        <f t="shared" si="2"/>
        <v>93.83965714285713</v>
      </c>
      <c r="Z11" s="67">
        <f t="shared" si="2"/>
        <v>96.86674285714285</v>
      </c>
      <c r="AA11" s="67">
        <f t="shared" si="2"/>
        <v>99.89382857142857</v>
      </c>
      <c r="AB11" s="67">
        <f t="shared" si="2"/>
        <v>102.9209142857143</v>
      </c>
      <c r="AC11" s="67">
        <f t="shared" si="2"/>
        <v>105.94800000000002</v>
      </c>
      <c r="AD11" s="67">
        <f t="shared" si="2"/>
        <v>108.97508571428574</v>
      </c>
      <c r="AE11" s="67">
        <f t="shared" si="2"/>
        <v>112.00217142857147</v>
      </c>
      <c r="AF11" s="67">
        <f t="shared" si="2"/>
        <v>115.02925714285715</v>
      </c>
      <c r="AG11" s="67">
        <f t="shared" si="2"/>
        <v>118.05634285714287</v>
      </c>
      <c r="AH11" s="67">
        <f t="shared" si="2"/>
        <v>121.08342857142858</v>
      </c>
      <c r="AI11" s="67">
        <f t="shared" si="4"/>
        <v>124.11051428571427</v>
      </c>
      <c r="AJ11" s="67">
        <f t="shared" si="4"/>
        <v>127.13760000000003</v>
      </c>
      <c r="AK11" s="67">
        <f t="shared" si="6"/>
        <v>130.16468571428572</v>
      </c>
      <c r="AL11" s="67">
        <f t="shared" si="6"/>
        <v>133.19177142857146</v>
      </c>
      <c r="AM11" s="67">
        <f t="shared" si="6"/>
        <v>136.21885714285716</v>
      </c>
      <c r="AN11" s="67">
        <f t="shared" si="6"/>
        <v>139.24594285714286</v>
      </c>
      <c r="AO11" s="67">
        <f t="shared" si="6"/>
        <v>142.27302857142857</v>
      </c>
      <c r="AP11" s="67">
        <f t="shared" si="6"/>
        <v>145.3001142857143</v>
      </c>
      <c r="AQ11" s="68">
        <f t="shared" si="6"/>
        <v>148.3272</v>
      </c>
      <c r="AR11" s="69">
        <f>$AQ$11</f>
        <v>148.3272</v>
      </c>
      <c r="AS11" s="69">
        <f aca="true" t="shared" si="9" ref="AS11:BG11">$AQ$11</f>
        <v>148.3272</v>
      </c>
      <c r="AT11" s="69">
        <f t="shared" si="9"/>
        <v>148.3272</v>
      </c>
      <c r="AU11" s="69">
        <f t="shared" si="9"/>
        <v>148.3272</v>
      </c>
      <c r="AV11" s="69">
        <f t="shared" si="9"/>
        <v>148.3272</v>
      </c>
      <c r="AW11" s="69">
        <f t="shared" si="9"/>
        <v>148.3272</v>
      </c>
      <c r="AX11" s="69">
        <f t="shared" si="9"/>
        <v>148.3272</v>
      </c>
      <c r="AY11" s="69">
        <f t="shared" si="9"/>
        <v>148.3272</v>
      </c>
      <c r="AZ11" s="69">
        <f t="shared" si="9"/>
        <v>148.3272</v>
      </c>
      <c r="BA11" s="69">
        <f t="shared" si="9"/>
        <v>148.3272</v>
      </c>
      <c r="BB11" s="69">
        <f t="shared" si="9"/>
        <v>148.3272</v>
      </c>
      <c r="BC11" s="69">
        <f t="shared" si="9"/>
        <v>148.3272</v>
      </c>
      <c r="BD11" s="69">
        <f t="shared" si="9"/>
        <v>148.3272</v>
      </c>
      <c r="BE11" s="69">
        <f t="shared" si="9"/>
        <v>148.3272</v>
      </c>
      <c r="BF11" s="69">
        <f t="shared" si="9"/>
        <v>148.3272</v>
      </c>
      <c r="BG11" s="69">
        <f t="shared" si="9"/>
        <v>148.3272</v>
      </c>
      <c r="BH11" s="27">
        <v>2.4</v>
      </c>
    </row>
    <row r="12" spans="1:60" ht="18" customHeight="1">
      <c r="A12" s="28">
        <v>2.5</v>
      </c>
      <c r="B12" s="70">
        <f>((5/384*$F$4*9.81*($A12*B$6/2)*(($A12)^3))/($P$4/1000*70000000000))*100000000</f>
        <v>28.51213727678572</v>
      </c>
      <c r="C12" s="71">
        <f aca="true" t="shared" si="10" ref="B12:K21">((5/384*$F$4*9.81*($A12*C$6/2)*(($A12)^3))/($P$4/1000*70000000000))*100000000</f>
        <v>32.07615443638394</v>
      </c>
      <c r="D12" s="71">
        <f t="shared" si="10"/>
        <v>35.640171595982146</v>
      </c>
      <c r="E12" s="71">
        <f t="shared" si="10"/>
        <v>39.20418875558036</v>
      </c>
      <c r="F12" s="71">
        <f t="shared" si="10"/>
        <v>42.76820591517858</v>
      </c>
      <c r="G12" s="71">
        <f t="shared" si="10"/>
        <v>46.3322230747768</v>
      </c>
      <c r="H12" s="71">
        <f t="shared" si="10"/>
        <v>49.89624023437501</v>
      </c>
      <c r="I12" s="71">
        <f t="shared" si="10"/>
        <v>53.46025739397323</v>
      </c>
      <c r="J12" s="71">
        <f t="shared" si="10"/>
        <v>57.02427455357144</v>
      </c>
      <c r="K12" s="71">
        <f t="shared" si="10"/>
        <v>60.58829171316965</v>
      </c>
      <c r="L12" s="71">
        <f aca="true" t="shared" si="11" ref="L12:U21">((5/384*$F$4*9.81*($A12*L$6/2)*(($A12)^3))/($P$4/1000*70000000000))*100000000</f>
        <v>64.15230887276788</v>
      </c>
      <c r="M12" s="71">
        <f t="shared" si="11"/>
        <v>67.71632603236608</v>
      </c>
      <c r="N12" s="71">
        <f t="shared" si="11"/>
        <v>71.28034319196429</v>
      </c>
      <c r="O12" s="71">
        <f t="shared" si="11"/>
        <v>74.8443603515625</v>
      </c>
      <c r="P12" s="71">
        <f t="shared" si="11"/>
        <v>78.40837751116072</v>
      </c>
      <c r="Q12" s="71">
        <f t="shared" si="11"/>
        <v>81.97239467075894</v>
      </c>
      <c r="R12" s="71">
        <f t="shared" si="11"/>
        <v>85.53641183035715</v>
      </c>
      <c r="S12" s="71">
        <f t="shared" si="11"/>
        <v>89.10042898995538</v>
      </c>
      <c r="T12" s="71">
        <f t="shared" si="11"/>
        <v>92.6644461495536</v>
      </c>
      <c r="U12" s="71">
        <f t="shared" si="11"/>
        <v>96.2284633091518</v>
      </c>
      <c r="V12" s="71">
        <f aca="true" t="shared" si="12" ref="V12:AE21">((5/384*$F$4*9.81*($A12*V$6/2)*(($A12)^3))/($P$4/1000*70000000000))*100000000</f>
        <v>99.79248046875001</v>
      </c>
      <c r="W12" s="71">
        <f t="shared" si="12"/>
        <v>103.35649762834824</v>
      </c>
      <c r="X12" s="71">
        <f t="shared" si="12"/>
        <v>106.92051478794646</v>
      </c>
      <c r="Y12" s="71">
        <f t="shared" si="12"/>
        <v>110.48453194754465</v>
      </c>
      <c r="Z12" s="71">
        <f t="shared" si="12"/>
        <v>114.04854910714288</v>
      </c>
      <c r="AA12" s="71">
        <f t="shared" si="12"/>
        <v>117.61256626674108</v>
      </c>
      <c r="AB12" s="71">
        <f t="shared" si="12"/>
        <v>121.1765834263393</v>
      </c>
      <c r="AC12" s="71">
        <f t="shared" si="12"/>
        <v>124.74060058593753</v>
      </c>
      <c r="AD12" s="71">
        <f t="shared" si="12"/>
        <v>128.30461774553575</v>
      </c>
      <c r="AE12" s="71">
        <f t="shared" si="12"/>
        <v>131.86863490513394</v>
      </c>
      <c r="AF12" s="71">
        <f aca="true" t="shared" si="13" ref="AF12:AU21">((5/384*$F$4*9.81*($A12*AF$6/2)*(($A12)^3))/($P$4/1000*70000000000))*100000000</f>
        <v>135.43265206473217</v>
      </c>
      <c r="AG12" s="71">
        <f t="shared" si="13"/>
        <v>138.9966692243304</v>
      </c>
      <c r="AH12" s="71">
        <f t="shared" si="13"/>
        <v>142.56068638392858</v>
      </c>
      <c r="AI12" s="71">
        <f t="shared" si="13"/>
        <v>146.1247035435268</v>
      </c>
      <c r="AJ12" s="71">
        <f t="shared" si="13"/>
        <v>149.688720703125</v>
      </c>
      <c r="AK12" s="71">
        <f t="shared" si="13"/>
        <v>153.25273786272322</v>
      </c>
      <c r="AL12" s="71">
        <f t="shared" si="13"/>
        <v>156.81675502232144</v>
      </c>
      <c r="AM12" s="71">
        <f t="shared" si="13"/>
        <v>160.38077218191967</v>
      </c>
      <c r="AN12" s="71">
        <f t="shared" si="13"/>
        <v>163.9447893415179</v>
      </c>
      <c r="AO12" s="71">
        <f t="shared" si="13"/>
        <v>167.5088065011161</v>
      </c>
      <c r="AP12" s="71">
        <f aca="true" t="shared" si="14" ref="AP12:AY21">((5/384*$F$4*9.81*($A12*AP$6/2)*(($A12)^3))/($P$4/1000*70000000000))*100000000</f>
        <v>171.0728236607143</v>
      </c>
      <c r="AQ12" s="71">
        <f t="shared" si="14"/>
        <v>174.63684082031253</v>
      </c>
      <c r="AR12" s="71">
        <f t="shared" si="14"/>
        <v>178.20085797991075</v>
      </c>
      <c r="AS12" s="72">
        <f t="shared" si="14"/>
        <v>181.76487513950897</v>
      </c>
      <c r="AT12" s="73">
        <f>$AS$12</f>
        <v>181.76487513950897</v>
      </c>
      <c r="AU12" s="73">
        <f aca="true" t="shared" si="15" ref="AU12:BG12">$AS$12</f>
        <v>181.76487513950897</v>
      </c>
      <c r="AV12" s="73">
        <f t="shared" si="15"/>
        <v>181.76487513950897</v>
      </c>
      <c r="AW12" s="73">
        <f t="shared" si="15"/>
        <v>181.76487513950897</v>
      </c>
      <c r="AX12" s="73">
        <f t="shared" si="15"/>
        <v>181.76487513950897</v>
      </c>
      <c r="AY12" s="73">
        <f t="shared" si="15"/>
        <v>181.76487513950897</v>
      </c>
      <c r="AZ12" s="73">
        <f t="shared" si="15"/>
        <v>181.76487513950897</v>
      </c>
      <c r="BA12" s="73">
        <f t="shared" si="15"/>
        <v>181.76487513950897</v>
      </c>
      <c r="BB12" s="73">
        <f t="shared" si="15"/>
        <v>181.76487513950897</v>
      </c>
      <c r="BC12" s="73">
        <f t="shared" si="15"/>
        <v>181.76487513950897</v>
      </c>
      <c r="BD12" s="73">
        <f t="shared" si="15"/>
        <v>181.76487513950897</v>
      </c>
      <c r="BE12" s="73">
        <f t="shared" si="15"/>
        <v>181.76487513950897</v>
      </c>
      <c r="BF12" s="73">
        <f t="shared" si="15"/>
        <v>181.76487513950897</v>
      </c>
      <c r="BG12" s="73">
        <f t="shared" si="15"/>
        <v>181.76487513950897</v>
      </c>
      <c r="BH12" s="28">
        <v>2.5</v>
      </c>
    </row>
    <row r="13" spans="1:60" ht="18" customHeight="1">
      <c r="A13" s="26">
        <v>2.6</v>
      </c>
      <c r="B13" s="70">
        <f t="shared" si="10"/>
        <v>33.355167857142874</v>
      </c>
      <c r="C13" s="62">
        <f t="shared" si="10"/>
        <v>37.52456383928573</v>
      </c>
      <c r="D13" s="62">
        <f t="shared" si="10"/>
        <v>41.693959821428585</v>
      </c>
      <c r="E13" s="62">
        <f t="shared" si="10"/>
        <v>45.863355803571444</v>
      </c>
      <c r="F13" s="62">
        <f t="shared" si="10"/>
        <v>50.03275178571431</v>
      </c>
      <c r="G13" s="62">
        <f t="shared" si="10"/>
        <v>54.20214776785717</v>
      </c>
      <c r="H13" s="62">
        <f t="shared" si="10"/>
        <v>58.37154375000003</v>
      </c>
      <c r="I13" s="62">
        <f t="shared" si="10"/>
        <v>62.54093973214289</v>
      </c>
      <c r="J13" s="62">
        <f t="shared" si="10"/>
        <v>66.71033571428575</v>
      </c>
      <c r="K13" s="62">
        <f t="shared" si="10"/>
        <v>70.8797316964286</v>
      </c>
      <c r="L13" s="62">
        <f t="shared" si="11"/>
        <v>75.04912767857147</v>
      </c>
      <c r="M13" s="62">
        <f t="shared" si="11"/>
        <v>79.21852366071431</v>
      </c>
      <c r="N13" s="62">
        <f t="shared" si="11"/>
        <v>83.38791964285717</v>
      </c>
      <c r="O13" s="62">
        <f t="shared" si="11"/>
        <v>87.55731562500004</v>
      </c>
      <c r="P13" s="62">
        <f t="shared" si="11"/>
        <v>91.72671160714289</v>
      </c>
      <c r="Q13" s="62">
        <f t="shared" si="11"/>
        <v>95.89610758928575</v>
      </c>
      <c r="R13" s="62">
        <f t="shared" si="11"/>
        <v>100.06550357142862</v>
      </c>
      <c r="S13" s="62">
        <f t="shared" si="11"/>
        <v>104.23489955357148</v>
      </c>
      <c r="T13" s="62">
        <f t="shared" si="11"/>
        <v>108.40429553571434</v>
      </c>
      <c r="U13" s="62">
        <f t="shared" si="11"/>
        <v>112.57369151785717</v>
      </c>
      <c r="V13" s="62">
        <f t="shared" si="12"/>
        <v>116.74308750000006</v>
      </c>
      <c r="W13" s="62">
        <f t="shared" si="12"/>
        <v>120.91248348214292</v>
      </c>
      <c r="X13" s="62">
        <f t="shared" si="12"/>
        <v>125.08187946428578</v>
      </c>
      <c r="Y13" s="62">
        <f t="shared" si="12"/>
        <v>129.25127544642865</v>
      </c>
      <c r="Z13" s="62">
        <f t="shared" si="12"/>
        <v>133.4206714285715</v>
      </c>
      <c r="AA13" s="62">
        <f t="shared" si="12"/>
        <v>137.5900674107143</v>
      </c>
      <c r="AB13" s="62">
        <f t="shared" si="12"/>
        <v>141.7594633928572</v>
      </c>
      <c r="AC13" s="62">
        <f t="shared" si="12"/>
        <v>145.92885937500003</v>
      </c>
      <c r="AD13" s="62">
        <f t="shared" si="12"/>
        <v>150.09825535714293</v>
      </c>
      <c r="AE13" s="62">
        <f t="shared" si="12"/>
        <v>154.2676513392858</v>
      </c>
      <c r="AF13" s="62">
        <f t="shared" si="13"/>
        <v>158.43704732142862</v>
      </c>
      <c r="AG13" s="62">
        <f t="shared" si="13"/>
        <v>162.6064433035715</v>
      </c>
      <c r="AH13" s="62">
        <f t="shared" si="13"/>
        <v>166.77583928571434</v>
      </c>
      <c r="AI13" s="62">
        <f t="shared" si="13"/>
        <v>170.9452352678572</v>
      </c>
      <c r="AJ13" s="62">
        <f t="shared" si="13"/>
        <v>175.1146312500001</v>
      </c>
      <c r="AK13" s="62">
        <f t="shared" si="13"/>
        <v>179.28402723214293</v>
      </c>
      <c r="AL13" s="62">
        <f t="shared" si="13"/>
        <v>183.45342321428578</v>
      </c>
      <c r="AM13" s="62">
        <f t="shared" si="13"/>
        <v>187.62281919642865</v>
      </c>
      <c r="AN13" s="62">
        <f t="shared" si="13"/>
        <v>191.7922151785715</v>
      </c>
      <c r="AO13" s="62">
        <f t="shared" si="13"/>
        <v>195.9616111607144</v>
      </c>
      <c r="AP13" s="62">
        <f t="shared" si="13"/>
        <v>200.13100714285724</v>
      </c>
      <c r="AQ13" s="62">
        <f t="shared" si="13"/>
        <v>204.3004031250001</v>
      </c>
      <c r="AR13" s="62">
        <f t="shared" si="13"/>
        <v>208.46979910714296</v>
      </c>
      <c r="AS13" s="62">
        <f t="shared" si="13"/>
        <v>212.63919508928578</v>
      </c>
      <c r="AT13" s="62">
        <f t="shared" si="13"/>
        <v>216.80859107142868</v>
      </c>
      <c r="AU13" s="62">
        <f t="shared" si="13"/>
        <v>220.9779870535715</v>
      </c>
      <c r="AV13" s="64">
        <f>$AU$13</f>
        <v>220.9779870535715</v>
      </c>
      <c r="AW13" s="64">
        <f aca="true" t="shared" si="16" ref="AW13:BG13">$AU$13</f>
        <v>220.9779870535715</v>
      </c>
      <c r="AX13" s="64">
        <f t="shared" si="16"/>
        <v>220.9779870535715</v>
      </c>
      <c r="AY13" s="64">
        <f t="shared" si="16"/>
        <v>220.9779870535715</v>
      </c>
      <c r="AZ13" s="64">
        <f t="shared" si="16"/>
        <v>220.9779870535715</v>
      </c>
      <c r="BA13" s="64">
        <f t="shared" si="16"/>
        <v>220.9779870535715</v>
      </c>
      <c r="BB13" s="64">
        <f t="shared" si="16"/>
        <v>220.9779870535715</v>
      </c>
      <c r="BC13" s="64">
        <f t="shared" si="16"/>
        <v>220.9779870535715</v>
      </c>
      <c r="BD13" s="64">
        <f t="shared" si="16"/>
        <v>220.9779870535715</v>
      </c>
      <c r="BE13" s="64">
        <f t="shared" si="16"/>
        <v>220.9779870535715</v>
      </c>
      <c r="BF13" s="64">
        <f t="shared" si="16"/>
        <v>220.9779870535715</v>
      </c>
      <c r="BG13" s="64">
        <f t="shared" si="16"/>
        <v>220.9779870535715</v>
      </c>
      <c r="BH13" s="26">
        <v>2.6</v>
      </c>
    </row>
    <row r="14" spans="1:60" ht="18" customHeight="1">
      <c r="A14" s="26">
        <v>2.7</v>
      </c>
      <c r="B14" s="70">
        <f t="shared" si="10"/>
        <v>38.790447991071446</v>
      </c>
      <c r="C14" s="62">
        <f t="shared" si="10"/>
        <v>43.63925398995538</v>
      </c>
      <c r="D14" s="62">
        <f t="shared" si="10"/>
        <v>48.48805998883931</v>
      </c>
      <c r="E14" s="62">
        <f t="shared" si="10"/>
        <v>53.336865987723236</v>
      </c>
      <c r="F14" s="62">
        <f t="shared" si="10"/>
        <v>58.18567198660716</v>
      </c>
      <c r="G14" s="62">
        <f t="shared" si="10"/>
        <v>63.034477985491094</v>
      </c>
      <c r="H14" s="62">
        <f t="shared" si="10"/>
        <v>67.88328398437501</v>
      </c>
      <c r="I14" s="62">
        <f t="shared" si="10"/>
        <v>72.73208998325896</v>
      </c>
      <c r="J14" s="62">
        <f t="shared" si="10"/>
        <v>77.58089598214289</v>
      </c>
      <c r="K14" s="62">
        <f t="shared" si="10"/>
        <v>82.42970198102681</v>
      </c>
      <c r="L14" s="62">
        <f t="shared" si="11"/>
        <v>87.27850797991076</v>
      </c>
      <c r="M14" s="62">
        <f t="shared" si="11"/>
        <v>92.12731397879469</v>
      </c>
      <c r="N14" s="62">
        <f t="shared" si="11"/>
        <v>96.97611997767862</v>
      </c>
      <c r="O14" s="62">
        <f t="shared" si="11"/>
        <v>101.82492597656255</v>
      </c>
      <c r="P14" s="62">
        <f t="shared" si="11"/>
        <v>106.67373197544647</v>
      </c>
      <c r="Q14" s="62">
        <f t="shared" si="11"/>
        <v>111.5225379743304</v>
      </c>
      <c r="R14" s="62">
        <f t="shared" si="11"/>
        <v>116.37134397321432</v>
      </c>
      <c r="S14" s="62">
        <f t="shared" si="11"/>
        <v>121.22014997209824</v>
      </c>
      <c r="T14" s="62">
        <f t="shared" si="11"/>
        <v>126.06895597098219</v>
      </c>
      <c r="U14" s="62">
        <f t="shared" si="11"/>
        <v>130.91776196986615</v>
      </c>
      <c r="V14" s="62">
        <f t="shared" si="12"/>
        <v>135.76656796875002</v>
      </c>
      <c r="W14" s="62">
        <f t="shared" si="12"/>
        <v>140.61537396763396</v>
      </c>
      <c r="X14" s="62">
        <f t="shared" si="12"/>
        <v>145.46417996651792</v>
      </c>
      <c r="Y14" s="62">
        <f t="shared" si="12"/>
        <v>150.31298596540182</v>
      </c>
      <c r="Z14" s="62">
        <f t="shared" si="12"/>
        <v>155.16179196428578</v>
      </c>
      <c r="AA14" s="62">
        <f t="shared" si="12"/>
        <v>160.0105979631697</v>
      </c>
      <c r="AB14" s="62">
        <f t="shared" si="12"/>
        <v>164.85940396205362</v>
      </c>
      <c r="AC14" s="62">
        <f t="shared" si="12"/>
        <v>169.70820996093758</v>
      </c>
      <c r="AD14" s="62">
        <f t="shared" si="12"/>
        <v>174.5570159598215</v>
      </c>
      <c r="AE14" s="62">
        <f t="shared" si="12"/>
        <v>179.40582195870547</v>
      </c>
      <c r="AF14" s="62">
        <f t="shared" si="13"/>
        <v>184.25462795758938</v>
      </c>
      <c r="AG14" s="62">
        <f t="shared" si="13"/>
        <v>189.10343395647328</v>
      </c>
      <c r="AH14" s="62">
        <f t="shared" si="13"/>
        <v>193.95223995535724</v>
      </c>
      <c r="AI14" s="62">
        <f t="shared" si="13"/>
        <v>198.80104595424112</v>
      </c>
      <c r="AJ14" s="62">
        <f t="shared" si="13"/>
        <v>203.6498519531251</v>
      </c>
      <c r="AK14" s="62">
        <f t="shared" si="13"/>
        <v>208.49865795200898</v>
      </c>
      <c r="AL14" s="62">
        <f t="shared" si="13"/>
        <v>213.34746395089294</v>
      </c>
      <c r="AM14" s="62">
        <f t="shared" si="13"/>
        <v>218.19626994977685</v>
      </c>
      <c r="AN14" s="62">
        <f t="shared" si="13"/>
        <v>223.0450759486608</v>
      </c>
      <c r="AO14" s="62">
        <f t="shared" si="13"/>
        <v>227.89388194754474</v>
      </c>
      <c r="AP14" s="62">
        <f t="shared" si="14"/>
        <v>232.74268794642865</v>
      </c>
      <c r="AQ14" s="62">
        <f t="shared" si="14"/>
        <v>237.59149394531266</v>
      </c>
      <c r="AR14" s="62">
        <f t="shared" si="14"/>
        <v>242.44029994419648</v>
      </c>
      <c r="AS14" s="62">
        <f t="shared" si="14"/>
        <v>247.28910594308041</v>
      </c>
      <c r="AT14" s="62">
        <f t="shared" si="14"/>
        <v>252.13791194196438</v>
      </c>
      <c r="AU14" s="62">
        <f t="shared" si="14"/>
        <v>256.9867179408483</v>
      </c>
      <c r="AV14" s="62">
        <f t="shared" si="14"/>
        <v>261.8355239397323</v>
      </c>
      <c r="AW14" s="63">
        <f t="shared" si="14"/>
        <v>266.68432993861626</v>
      </c>
      <c r="AX14" s="64">
        <f>$AW$14</f>
        <v>266.68432993861626</v>
      </c>
      <c r="AY14" s="64">
        <f aca="true" t="shared" si="17" ref="AY14:BG14">$AW$14</f>
        <v>266.68432993861626</v>
      </c>
      <c r="AZ14" s="64">
        <f t="shared" si="17"/>
        <v>266.68432993861626</v>
      </c>
      <c r="BA14" s="64">
        <f t="shared" si="17"/>
        <v>266.68432993861626</v>
      </c>
      <c r="BB14" s="64">
        <f t="shared" si="17"/>
        <v>266.68432993861626</v>
      </c>
      <c r="BC14" s="64">
        <f t="shared" si="17"/>
        <v>266.68432993861626</v>
      </c>
      <c r="BD14" s="64">
        <f t="shared" si="17"/>
        <v>266.68432993861626</v>
      </c>
      <c r="BE14" s="64">
        <f t="shared" si="17"/>
        <v>266.68432993861626</v>
      </c>
      <c r="BF14" s="64">
        <f t="shared" si="17"/>
        <v>266.68432993861626</v>
      </c>
      <c r="BG14" s="64">
        <f t="shared" si="17"/>
        <v>266.68432993861626</v>
      </c>
      <c r="BH14" s="26">
        <v>2.7</v>
      </c>
    </row>
    <row r="15" spans="1:60" ht="18" customHeight="1">
      <c r="A15" s="26">
        <v>2.8</v>
      </c>
      <c r="B15" s="70">
        <f t="shared" si="10"/>
        <v>44.86439999999999</v>
      </c>
      <c r="C15" s="62">
        <f t="shared" si="10"/>
        <v>50.472449999999995</v>
      </c>
      <c r="D15" s="62">
        <f t="shared" si="10"/>
        <v>56.080499999999994</v>
      </c>
      <c r="E15" s="62">
        <f t="shared" si="10"/>
        <v>61.68855</v>
      </c>
      <c r="F15" s="62">
        <f t="shared" si="10"/>
        <v>67.2966</v>
      </c>
      <c r="G15" s="62">
        <f t="shared" si="10"/>
        <v>72.90464999999999</v>
      </c>
      <c r="H15" s="62">
        <f t="shared" si="10"/>
        <v>78.51269999999998</v>
      </c>
      <c r="I15" s="62">
        <f t="shared" si="10"/>
        <v>84.12074999999999</v>
      </c>
      <c r="J15" s="62">
        <f t="shared" si="10"/>
        <v>89.72879999999998</v>
      </c>
      <c r="K15" s="62">
        <f t="shared" si="10"/>
        <v>95.33685</v>
      </c>
      <c r="L15" s="62">
        <f t="shared" si="11"/>
        <v>100.94489999999999</v>
      </c>
      <c r="M15" s="62">
        <f t="shared" si="11"/>
        <v>106.55294999999997</v>
      </c>
      <c r="N15" s="62">
        <f t="shared" si="11"/>
        <v>112.16099999999999</v>
      </c>
      <c r="O15" s="62">
        <f t="shared" si="11"/>
        <v>117.76905000000001</v>
      </c>
      <c r="P15" s="62">
        <f t="shared" si="11"/>
        <v>123.3771</v>
      </c>
      <c r="Q15" s="62">
        <f t="shared" si="11"/>
        <v>128.98514999999998</v>
      </c>
      <c r="R15" s="62">
        <f t="shared" si="11"/>
        <v>134.5932</v>
      </c>
      <c r="S15" s="62">
        <f t="shared" si="11"/>
        <v>140.20125</v>
      </c>
      <c r="T15" s="62">
        <f t="shared" si="11"/>
        <v>145.80929999999998</v>
      </c>
      <c r="U15" s="62">
        <f t="shared" si="11"/>
        <v>151.41734999999997</v>
      </c>
      <c r="V15" s="62">
        <f t="shared" si="12"/>
        <v>157.02539999999996</v>
      </c>
      <c r="W15" s="62">
        <f t="shared" si="12"/>
        <v>162.63344999999998</v>
      </c>
      <c r="X15" s="62">
        <f t="shared" si="12"/>
        <v>168.24149999999997</v>
      </c>
      <c r="Y15" s="62">
        <f t="shared" si="12"/>
        <v>173.84955</v>
      </c>
      <c r="Z15" s="62">
        <f t="shared" si="12"/>
        <v>179.45759999999996</v>
      </c>
      <c r="AA15" s="62">
        <f t="shared" si="12"/>
        <v>185.06564999999995</v>
      </c>
      <c r="AB15" s="62">
        <f t="shared" si="12"/>
        <v>190.6737</v>
      </c>
      <c r="AC15" s="62">
        <f t="shared" si="12"/>
        <v>196.28175000000002</v>
      </c>
      <c r="AD15" s="62">
        <f t="shared" si="12"/>
        <v>201.88979999999998</v>
      </c>
      <c r="AE15" s="62">
        <f t="shared" si="12"/>
        <v>207.49784999999994</v>
      </c>
      <c r="AF15" s="62">
        <f t="shared" si="13"/>
        <v>213.10589999999993</v>
      </c>
      <c r="AG15" s="62">
        <f t="shared" si="13"/>
        <v>218.71394999999998</v>
      </c>
      <c r="AH15" s="62">
        <f t="shared" si="13"/>
        <v>224.32199999999997</v>
      </c>
      <c r="AI15" s="62">
        <f t="shared" si="13"/>
        <v>229.93004999999994</v>
      </c>
      <c r="AJ15" s="62">
        <f t="shared" si="13"/>
        <v>235.53810000000001</v>
      </c>
      <c r="AK15" s="62">
        <f t="shared" si="13"/>
        <v>241.14614999999995</v>
      </c>
      <c r="AL15" s="62">
        <f t="shared" si="13"/>
        <v>246.7542</v>
      </c>
      <c r="AM15" s="62">
        <f t="shared" si="13"/>
        <v>252.36224999999996</v>
      </c>
      <c r="AN15" s="62">
        <f t="shared" si="13"/>
        <v>257.97029999999995</v>
      </c>
      <c r="AO15" s="62">
        <f t="shared" si="13"/>
        <v>263.57834999999994</v>
      </c>
      <c r="AP15" s="62">
        <f t="shared" si="14"/>
        <v>269.1864</v>
      </c>
      <c r="AQ15" s="62">
        <f t="shared" si="14"/>
        <v>274.79445</v>
      </c>
      <c r="AR15" s="62">
        <f t="shared" si="14"/>
        <v>280.4025</v>
      </c>
      <c r="AS15" s="62">
        <f t="shared" si="14"/>
        <v>286.01054999999997</v>
      </c>
      <c r="AT15" s="62">
        <f t="shared" si="14"/>
        <v>291.61859999999996</v>
      </c>
      <c r="AU15" s="62">
        <f t="shared" si="14"/>
        <v>297.22664999999995</v>
      </c>
      <c r="AV15" s="62">
        <f t="shared" si="14"/>
        <v>302.83469999999994</v>
      </c>
      <c r="AW15" s="62">
        <f t="shared" si="14"/>
        <v>308.44274999999993</v>
      </c>
      <c r="AX15" s="62">
        <f t="shared" si="14"/>
        <v>314.0507999999999</v>
      </c>
      <c r="AY15" s="63">
        <f t="shared" si="14"/>
        <v>319.6588499999994</v>
      </c>
      <c r="AZ15" s="64">
        <f>$AY$15</f>
        <v>319.6588499999994</v>
      </c>
      <c r="BA15" s="64">
        <f aca="true" t="shared" si="18" ref="BA15:BG15">$AY$15</f>
        <v>319.6588499999994</v>
      </c>
      <c r="BB15" s="64">
        <f t="shared" si="18"/>
        <v>319.6588499999994</v>
      </c>
      <c r="BC15" s="64">
        <f t="shared" si="18"/>
        <v>319.6588499999994</v>
      </c>
      <c r="BD15" s="64">
        <f t="shared" si="18"/>
        <v>319.6588499999994</v>
      </c>
      <c r="BE15" s="64">
        <f t="shared" si="18"/>
        <v>319.6588499999994</v>
      </c>
      <c r="BF15" s="64">
        <f t="shared" si="18"/>
        <v>319.6588499999994</v>
      </c>
      <c r="BG15" s="64">
        <f t="shared" si="18"/>
        <v>319.6588499999994</v>
      </c>
      <c r="BH15" s="26">
        <v>2.8</v>
      </c>
    </row>
    <row r="16" spans="1:60" ht="18" customHeight="1">
      <c r="A16" s="26">
        <v>2.9</v>
      </c>
      <c r="B16" s="70">
        <f t="shared" si="10"/>
        <v>51.62519799107144</v>
      </c>
      <c r="C16" s="62">
        <f t="shared" si="10"/>
        <v>58.07834773995537</v>
      </c>
      <c r="D16" s="62">
        <f t="shared" si="10"/>
        <v>64.53149748883929</v>
      </c>
      <c r="E16" s="62">
        <f t="shared" si="10"/>
        <v>70.98464723772321</v>
      </c>
      <c r="F16" s="62">
        <f t="shared" si="10"/>
        <v>77.43779698660715</v>
      </c>
      <c r="G16" s="62">
        <f t="shared" si="10"/>
        <v>83.89094673549108</v>
      </c>
      <c r="H16" s="62">
        <f t="shared" si="10"/>
        <v>90.34409648437502</v>
      </c>
      <c r="I16" s="62">
        <f t="shared" si="10"/>
        <v>96.79724623325892</v>
      </c>
      <c r="J16" s="62">
        <f t="shared" si="10"/>
        <v>103.25039598214288</v>
      </c>
      <c r="K16" s="62">
        <f t="shared" si="10"/>
        <v>109.7035457310268</v>
      </c>
      <c r="L16" s="62">
        <f t="shared" si="11"/>
        <v>116.15669547991074</v>
      </c>
      <c r="M16" s="62">
        <f t="shared" si="11"/>
        <v>122.60984522879467</v>
      </c>
      <c r="N16" s="62">
        <f t="shared" si="11"/>
        <v>129.06299497767858</v>
      </c>
      <c r="O16" s="62">
        <f t="shared" si="11"/>
        <v>135.51614472656252</v>
      </c>
      <c r="P16" s="62">
        <f t="shared" si="11"/>
        <v>141.96929447544642</v>
      </c>
      <c r="Q16" s="62">
        <f t="shared" si="11"/>
        <v>148.42244422433038</v>
      </c>
      <c r="R16" s="62">
        <f t="shared" si="11"/>
        <v>154.8755939732143</v>
      </c>
      <c r="S16" s="62">
        <f t="shared" si="11"/>
        <v>161.32874372209827</v>
      </c>
      <c r="T16" s="62">
        <f t="shared" si="11"/>
        <v>167.78189347098217</v>
      </c>
      <c r="U16" s="62">
        <f t="shared" si="11"/>
        <v>174.23504321986607</v>
      </c>
      <c r="V16" s="62">
        <f t="shared" si="12"/>
        <v>180.68819296875003</v>
      </c>
      <c r="W16" s="62">
        <f t="shared" si="12"/>
        <v>187.14134271763396</v>
      </c>
      <c r="X16" s="62">
        <f t="shared" si="12"/>
        <v>193.59449246651783</v>
      </c>
      <c r="Y16" s="62">
        <f t="shared" si="12"/>
        <v>200.04764221540185</v>
      </c>
      <c r="Z16" s="62">
        <f t="shared" si="12"/>
        <v>206.50079196428575</v>
      </c>
      <c r="AA16" s="62">
        <f t="shared" si="12"/>
        <v>212.9539417131696</v>
      </c>
      <c r="AB16" s="62">
        <f t="shared" si="12"/>
        <v>219.4070914620536</v>
      </c>
      <c r="AC16" s="62">
        <f t="shared" si="12"/>
        <v>225.86024121093755</v>
      </c>
      <c r="AD16" s="62">
        <f t="shared" si="12"/>
        <v>232.31339095982148</v>
      </c>
      <c r="AE16" s="62">
        <f t="shared" si="12"/>
        <v>238.76654070870543</v>
      </c>
      <c r="AF16" s="62">
        <f t="shared" si="13"/>
        <v>245.21969045758934</v>
      </c>
      <c r="AG16" s="62">
        <f t="shared" si="13"/>
        <v>251.67284020647324</v>
      </c>
      <c r="AH16" s="62">
        <f t="shared" si="13"/>
        <v>258.12598995535717</v>
      </c>
      <c r="AI16" s="62">
        <f t="shared" si="13"/>
        <v>264.57913970424113</v>
      </c>
      <c r="AJ16" s="62">
        <f t="shared" si="13"/>
        <v>271.03228945312503</v>
      </c>
      <c r="AK16" s="62">
        <f t="shared" si="13"/>
        <v>277.48543920200893</v>
      </c>
      <c r="AL16" s="62">
        <f t="shared" si="13"/>
        <v>283.93858895089284</v>
      </c>
      <c r="AM16" s="62">
        <f t="shared" si="13"/>
        <v>290.3917386997768</v>
      </c>
      <c r="AN16" s="62">
        <f t="shared" si="13"/>
        <v>296.84488844866075</v>
      </c>
      <c r="AO16" s="62">
        <f t="shared" si="13"/>
        <v>303.2980381975447</v>
      </c>
      <c r="AP16" s="62">
        <f t="shared" si="14"/>
        <v>309.7511879464286</v>
      </c>
      <c r="AQ16" s="62">
        <f t="shared" si="14"/>
        <v>316.2043376953125</v>
      </c>
      <c r="AR16" s="62">
        <f t="shared" si="14"/>
        <v>322.65748744419653</v>
      </c>
      <c r="AS16" s="62">
        <f t="shared" si="14"/>
        <v>329.11063719308044</v>
      </c>
      <c r="AT16" s="62">
        <f t="shared" si="14"/>
        <v>335.56378694196434</v>
      </c>
      <c r="AU16" s="62">
        <f t="shared" si="14"/>
        <v>342.01693669084824</v>
      </c>
      <c r="AV16" s="62">
        <f t="shared" si="14"/>
        <v>348.47008643973214</v>
      </c>
      <c r="AW16" s="62">
        <f t="shared" si="14"/>
        <v>354.9232361886161</v>
      </c>
      <c r="AX16" s="62">
        <f t="shared" si="14"/>
        <v>361.37638593750006</v>
      </c>
      <c r="AY16" s="62">
        <f t="shared" si="14"/>
        <v>367.82953568638345</v>
      </c>
      <c r="AZ16" s="62">
        <f aca="true" t="shared" si="19" ref="AZ16:BA21">((5/384*$F$4*9.81*($A16*AZ$6/2)*(($A16)^3))/($P$4/1000*70000000000))*100000000</f>
        <v>374.2826854352673</v>
      </c>
      <c r="BA16" s="63">
        <f t="shared" si="19"/>
        <v>380.73583518415114</v>
      </c>
      <c r="BB16" s="64">
        <f aca="true" t="shared" si="20" ref="BB16:BG16">$BA$16</f>
        <v>380.73583518415114</v>
      </c>
      <c r="BC16" s="64">
        <f t="shared" si="20"/>
        <v>380.73583518415114</v>
      </c>
      <c r="BD16" s="64">
        <f t="shared" si="20"/>
        <v>380.73583518415114</v>
      </c>
      <c r="BE16" s="64">
        <f t="shared" si="20"/>
        <v>380.73583518415114</v>
      </c>
      <c r="BF16" s="64">
        <f t="shared" si="20"/>
        <v>380.73583518415114</v>
      </c>
      <c r="BG16" s="64">
        <f t="shared" si="20"/>
        <v>380.73583518415114</v>
      </c>
      <c r="BH16" s="26">
        <v>2.9</v>
      </c>
    </row>
    <row r="17" spans="1:60" ht="18" customHeight="1">
      <c r="A17" s="26">
        <v>3</v>
      </c>
      <c r="B17" s="70">
        <f t="shared" si="10"/>
        <v>59.12276785714288</v>
      </c>
      <c r="C17" s="62">
        <f t="shared" si="10"/>
        <v>66.51311383928574</v>
      </c>
      <c r="D17" s="62">
        <f t="shared" si="10"/>
        <v>73.9034598214286</v>
      </c>
      <c r="E17" s="62">
        <f t="shared" si="10"/>
        <v>81.29380580357146</v>
      </c>
      <c r="F17" s="62">
        <f t="shared" si="10"/>
        <v>88.68415178571429</v>
      </c>
      <c r="G17" s="62">
        <f t="shared" si="10"/>
        <v>96.07449776785718</v>
      </c>
      <c r="H17" s="62">
        <f t="shared" si="10"/>
        <v>103.46484375</v>
      </c>
      <c r="I17" s="62">
        <f t="shared" si="10"/>
        <v>110.85518973214289</v>
      </c>
      <c r="J17" s="62">
        <f t="shared" si="10"/>
        <v>118.24553571428577</v>
      </c>
      <c r="K17" s="62">
        <f t="shared" si="10"/>
        <v>125.63588169642858</v>
      </c>
      <c r="L17" s="62">
        <f t="shared" si="11"/>
        <v>133.02622767857147</v>
      </c>
      <c r="M17" s="62">
        <f t="shared" si="11"/>
        <v>140.41657366071428</v>
      </c>
      <c r="N17" s="62">
        <f t="shared" si="11"/>
        <v>147.8069196428572</v>
      </c>
      <c r="O17" s="62">
        <f t="shared" si="11"/>
        <v>155.19726562500003</v>
      </c>
      <c r="P17" s="62">
        <f t="shared" si="11"/>
        <v>162.58761160714292</v>
      </c>
      <c r="Q17" s="62">
        <f t="shared" si="11"/>
        <v>169.97795758928572</v>
      </c>
      <c r="R17" s="62">
        <f t="shared" si="11"/>
        <v>177.36830357142858</v>
      </c>
      <c r="S17" s="62">
        <f t="shared" si="11"/>
        <v>184.75864955357147</v>
      </c>
      <c r="T17" s="62">
        <f t="shared" si="11"/>
        <v>192.14899553571436</v>
      </c>
      <c r="U17" s="62">
        <f t="shared" si="11"/>
        <v>199.53934151785722</v>
      </c>
      <c r="V17" s="62">
        <f t="shared" si="12"/>
        <v>206.9296875</v>
      </c>
      <c r="W17" s="62">
        <f t="shared" si="12"/>
        <v>214.32003348214286</v>
      </c>
      <c r="X17" s="62">
        <f t="shared" si="12"/>
        <v>221.71037946428578</v>
      </c>
      <c r="Y17" s="62">
        <f t="shared" si="12"/>
        <v>229.10072544642864</v>
      </c>
      <c r="Z17" s="62">
        <f t="shared" si="12"/>
        <v>236.49107142857153</v>
      </c>
      <c r="AA17" s="62">
        <f t="shared" si="12"/>
        <v>243.8814174107143</v>
      </c>
      <c r="AB17" s="62">
        <f t="shared" si="12"/>
        <v>251.27176339285717</v>
      </c>
      <c r="AC17" s="62">
        <f t="shared" si="12"/>
        <v>258.66210937500006</v>
      </c>
      <c r="AD17" s="62">
        <f t="shared" si="12"/>
        <v>266.05245535714295</v>
      </c>
      <c r="AE17" s="62">
        <f t="shared" si="12"/>
        <v>273.4428013392858</v>
      </c>
      <c r="AF17" s="62">
        <f t="shared" si="13"/>
        <v>280.83314732142856</v>
      </c>
      <c r="AG17" s="62">
        <f t="shared" si="13"/>
        <v>288.2234933035715</v>
      </c>
      <c r="AH17" s="62">
        <f t="shared" si="13"/>
        <v>295.6138392857144</v>
      </c>
      <c r="AI17" s="62">
        <f t="shared" si="13"/>
        <v>303.00418526785717</v>
      </c>
      <c r="AJ17" s="62">
        <f t="shared" si="13"/>
        <v>310.39453125000006</v>
      </c>
      <c r="AK17" s="62">
        <f t="shared" si="13"/>
        <v>317.7848772321429</v>
      </c>
      <c r="AL17" s="62">
        <f t="shared" si="13"/>
        <v>325.17522321428584</v>
      </c>
      <c r="AM17" s="62">
        <f t="shared" si="13"/>
        <v>332.56556919642867</v>
      </c>
      <c r="AN17" s="62">
        <f t="shared" si="13"/>
        <v>339.95591517857144</v>
      </c>
      <c r="AO17" s="62">
        <f t="shared" si="13"/>
        <v>347.3462611607144</v>
      </c>
      <c r="AP17" s="62">
        <f t="shared" si="14"/>
        <v>354.73660714285717</v>
      </c>
      <c r="AQ17" s="62">
        <f t="shared" si="14"/>
        <v>362.12695312500017</v>
      </c>
      <c r="AR17" s="62">
        <f t="shared" si="14"/>
        <v>369.51729910714295</v>
      </c>
      <c r="AS17" s="62">
        <f t="shared" si="14"/>
        <v>376.9076450892857</v>
      </c>
      <c r="AT17" s="62">
        <f t="shared" si="14"/>
        <v>384.2979910714287</v>
      </c>
      <c r="AU17" s="62">
        <f t="shared" si="14"/>
        <v>391.68833705357144</v>
      </c>
      <c r="AV17" s="62">
        <f t="shared" si="14"/>
        <v>399.07868303571445</v>
      </c>
      <c r="AW17" s="62">
        <f t="shared" si="14"/>
        <v>406.46902901785717</v>
      </c>
      <c r="AX17" s="62">
        <f t="shared" si="14"/>
        <v>413.859375</v>
      </c>
      <c r="AY17" s="62">
        <f t="shared" si="14"/>
        <v>421.2497209821422</v>
      </c>
      <c r="AZ17" s="62">
        <f t="shared" si="19"/>
        <v>428.64006696428504</v>
      </c>
      <c r="BA17" s="62">
        <f t="shared" si="19"/>
        <v>436.0304129464279</v>
      </c>
      <c r="BB17" s="62">
        <f aca="true" t="shared" si="21" ref="BB17:BC21">((5/384*$F$4*9.81*($A17*BB$6/2)*(($A17)^3))/($P$4/1000*70000000000))*100000000</f>
        <v>443.42075892857076</v>
      </c>
      <c r="BC17" s="63">
        <f t="shared" si="21"/>
        <v>450.81110491071365</v>
      </c>
      <c r="BD17" s="64">
        <f>$BC$17</f>
        <v>450.81110491071365</v>
      </c>
      <c r="BE17" s="64">
        <f>$BC$17</f>
        <v>450.81110491071365</v>
      </c>
      <c r="BF17" s="64">
        <f>$BC$17</f>
        <v>450.81110491071365</v>
      </c>
      <c r="BG17" s="64">
        <f>$BC$17</f>
        <v>450.81110491071365</v>
      </c>
      <c r="BH17" s="26">
        <v>3</v>
      </c>
    </row>
    <row r="18" spans="1:60" ht="18" customHeight="1">
      <c r="A18" s="26">
        <v>3.1</v>
      </c>
      <c r="B18" s="70">
        <f t="shared" si="10"/>
        <v>67.40878727678574</v>
      </c>
      <c r="C18" s="62">
        <f t="shared" si="10"/>
        <v>75.83488568638396</v>
      </c>
      <c r="D18" s="62">
        <f t="shared" si="10"/>
        <v>84.26098409598217</v>
      </c>
      <c r="E18" s="62">
        <f t="shared" si="10"/>
        <v>92.68708250558042</v>
      </c>
      <c r="F18" s="62">
        <f t="shared" si="10"/>
        <v>101.11318091517857</v>
      </c>
      <c r="G18" s="62">
        <f t="shared" si="10"/>
        <v>109.53927932477683</v>
      </c>
      <c r="H18" s="62">
        <f t="shared" si="10"/>
        <v>117.96537773437504</v>
      </c>
      <c r="I18" s="62">
        <f t="shared" si="10"/>
        <v>126.39147614397326</v>
      </c>
      <c r="J18" s="62">
        <f t="shared" si="10"/>
        <v>134.8175745535715</v>
      </c>
      <c r="K18" s="62">
        <f t="shared" si="10"/>
        <v>143.24367296316967</v>
      </c>
      <c r="L18" s="62">
        <f t="shared" si="11"/>
        <v>151.6697713727679</v>
      </c>
      <c r="M18" s="62">
        <f t="shared" si="11"/>
        <v>160.0958697823661</v>
      </c>
      <c r="N18" s="62">
        <f t="shared" si="11"/>
        <v>168.52196819196433</v>
      </c>
      <c r="O18" s="62">
        <f t="shared" si="11"/>
        <v>176.94806660156254</v>
      </c>
      <c r="P18" s="62">
        <f t="shared" si="11"/>
        <v>185.37416501116084</v>
      </c>
      <c r="Q18" s="62">
        <f t="shared" si="11"/>
        <v>193.800263420759</v>
      </c>
      <c r="R18" s="62">
        <f t="shared" si="11"/>
        <v>202.22636183035715</v>
      </c>
      <c r="S18" s="62">
        <f t="shared" si="11"/>
        <v>210.65246023995542</v>
      </c>
      <c r="T18" s="62">
        <f t="shared" si="11"/>
        <v>219.07855864955366</v>
      </c>
      <c r="U18" s="62">
        <f t="shared" si="11"/>
        <v>227.50465705915187</v>
      </c>
      <c r="V18" s="62">
        <f t="shared" si="12"/>
        <v>235.93075546875008</v>
      </c>
      <c r="W18" s="62">
        <f t="shared" si="12"/>
        <v>244.3568538783483</v>
      </c>
      <c r="X18" s="62">
        <f t="shared" si="12"/>
        <v>252.78295228794653</v>
      </c>
      <c r="Y18" s="62">
        <f t="shared" si="12"/>
        <v>261.2090506975448</v>
      </c>
      <c r="Z18" s="62">
        <f t="shared" si="12"/>
        <v>269.635149107143</v>
      </c>
      <c r="AA18" s="62">
        <f t="shared" si="12"/>
        <v>278.06124751674116</v>
      </c>
      <c r="AB18" s="62">
        <f t="shared" si="12"/>
        <v>286.48734592633934</v>
      </c>
      <c r="AC18" s="62">
        <f t="shared" si="12"/>
        <v>294.91344433593764</v>
      </c>
      <c r="AD18" s="62">
        <f t="shared" si="12"/>
        <v>303.3395427455358</v>
      </c>
      <c r="AE18" s="62">
        <f t="shared" si="12"/>
        <v>311.765641155134</v>
      </c>
      <c r="AF18" s="62">
        <f t="shared" si="13"/>
        <v>320.1917395647322</v>
      </c>
      <c r="AG18" s="62">
        <f t="shared" si="13"/>
        <v>328.6178379743304</v>
      </c>
      <c r="AH18" s="62">
        <f t="shared" si="13"/>
        <v>337.04393638392867</v>
      </c>
      <c r="AI18" s="62">
        <f t="shared" si="13"/>
        <v>345.47003479352685</v>
      </c>
      <c r="AJ18" s="62">
        <f t="shared" si="13"/>
        <v>353.8961332031251</v>
      </c>
      <c r="AK18" s="62">
        <f t="shared" si="13"/>
        <v>362.32223161272333</v>
      </c>
      <c r="AL18" s="62">
        <f t="shared" si="13"/>
        <v>370.7483300223217</v>
      </c>
      <c r="AM18" s="62">
        <f t="shared" si="13"/>
        <v>379.1744284319198</v>
      </c>
      <c r="AN18" s="62">
        <f t="shared" si="13"/>
        <v>387.600526841518</v>
      </c>
      <c r="AO18" s="62">
        <f t="shared" si="13"/>
        <v>396.02662525111623</v>
      </c>
      <c r="AP18" s="62">
        <f t="shared" si="14"/>
        <v>404.4527236607143</v>
      </c>
      <c r="AQ18" s="62">
        <f t="shared" si="14"/>
        <v>412.87882207031265</v>
      </c>
      <c r="AR18" s="62">
        <f t="shared" si="14"/>
        <v>421.30492047991083</v>
      </c>
      <c r="AS18" s="62">
        <f t="shared" si="14"/>
        <v>429.7310188895091</v>
      </c>
      <c r="AT18" s="62">
        <f t="shared" si="14"/>
        <v>438.1571172991073</v>
      </c>
      <c r="AU18" s="62">
        <f t="shared" si="14"/>
        <v>446.5832157087055</v>
      </c>
      <c r="AV18" s="62">
        <f t="shared" si="14"/>
        <v>455.00931411830373</v>
      </c>
      <c r="AW18" s="62">
        <f t="shared" si="14"/>
        <v>463.435412527902</v>
      </c>
      <c r="AX18" s="62">
        <f t="shared" si="14"/>
        <v>471.86151093750016</v>
      </c>
      <c r="AY18" s="62">
        <f t="shared" si="14"/>
        <v>480.28760934709754</v>
      </c>
      <c r="AZ18" s="62">
        <f t="shared" si="19"/>
        <v>488.7137077566958</v>
      </c>
      <c r="BA18" s="62">
        <f t="shared" si="19"/>
        <v>497.1398061662939</v>
      </c>
      <c r="BB18" s="62">
        <f t="shared" si="21"/>
        <v>505.56590457589215</v>
      </c>
      <c r="BC18" s="62">
        <f t="shared" si="21"/>
        <v>513.9920029854903</v>
      </c>
      <c r="BD18" s="62">
        <f aca="true" t="shared" si="22" ref="BD18:BE21">((5/384*$F$4*9.81*($A18*BD$6/2)*(($A18)^3))/($P$4/1000*70000000000))*100000000</f>
        <v>522.4181013950887</v>
      </c>
      <c r="BE18" s="63">
        <f t="shared" si="22"/>
        <v>530.8441998046868</v>
      </c>
      <c r="BF18" s="64">
        <f>$BE$18</f>
        <v>530.8441998046868</v>
      </c>
      <c r="BG18" s="64">
        <f>$BE$18</f>
        <v>530.8441998046868</v>
      </c>
      <c r="BH18" s="26">
        <v>3.1</v>
      </c>
    </row>
    <row r="19" spans="1:60" ht="18" customHeight="1">
      <c r="A19" s="26">
        <v>3.2</v>
      </c>
      <c r="B19" s="70">
        <f t="shared" si="10"/>
        <v>76.53668571428577</v>
      </c>
      <c r="C19" s="62">
        <f t="shared" si="10"/>
        <v>86.10377142857148</v>
      </c>
      <c r="D19" s="62">
        <f t="shared" si="10"/>
        <v>95.67085714285719</v>
      </c>
      <c r="E19" s="62">
        <f t="shared" si="10"/>
        <v>105.23794285714291</v>
      </c>
      <c r="F19" s="62">
        <f t="shared" si="10"/>
        <v>114.8050285714286</v>
      </c>
      <c r="G19" s="62">
        <f t="shared" si="10"/>
        <v>124.37211428571435</v>
      </c>
      <c r="H19" s="62">
        <f t="shared" si="10"/>
        <v>133.93920000000006</v>
      </c>
      <c r="I19" s="62">
        <f t="shared" si="10"/>
        <v>143.5062857142858</v>
      </c>
      <c r="J19" s="62">
        <f t="shared" si="10"/>
        <v>153.07337142857153</v>
      </c>
      <c r="K19" s="62">
        <f t="shared" si="10"/>
        <v>162.6404571428572</v>
      </c>
      <c r="L19" s="62">
        <f t="shared" si="11"/>
        <v>172.20754285714295</v>
      </c>
      <c r="M19" s="62">
        <f t="shared" si="11"/>
        <v>181.77462857142865</v>
      </c>
      <c r="N19" s="62">
        <f t="shared" si="11"/>
        <v>191.34171428571437</v>
      </c>
      <c r="O19" s="62">
        <f t="shared" si="11"/>
        <v>200.9088000000001</v>
      </c>
      <c r="P19" s="62">
        <f t="shared" si="11"/>
        <v>210.47588571428582</v>
      </c>
      <c r="Q19" s="62">
        <f t="shared" si="11"/>
        <v>220.0429714285715</v>
      </c>
      <c r="R19" s="62">
        <f t="shared" si="11"/>
        <v>229.6100571428572</v>
      </c>
      <c r="S19" s="62">
        <f t="shared" si="11"/>
        <v>239.17714285714294</v>
      </c>
      <c r="T19" s="62">
        <f t="shared" si="11"/>
        <v>248.7442285714287</v>
      </c>
      <c r="U19" s="62">
        <f t="shared" si="11"/>
        <v>258.3113142857144</v>
      </c>
      <c r="V19" s="62">
        <f t="shared" si="12"/>
        <v>267.8784000000001</v>
      </c>
      <c r="W19" s="62">
        <f t="shared" si="12"/>
        <v>277.44548571428584</v>
      </c>
      <c r="X19" s="62">
        <f t="shared" si="12"/>
        <v>287.0125714285716</v>
      </c>
      <c r="Y19" s="62">
        <f t="shared" si="12"/>
        <v>296.57965714285734</v>
      </c>
      <c r="Z19" s="62">
        <f t="shared" si="12"/>
        <v>306.14674285714307</v>
      </c>
      <c r="AA19" s="62">
        <f t="shared" si="12"/>
        <v>315.71382857142873</v>
      </c>
      <c r="AB19" s="62">
        <f t="shared" si="12"/>
        <v>325.2809142857144</v>
      </c>
      <c r="AC19" s="62">
        <f t="shared" si="12"/>
        <v>334.8480000000001</v>
      </c>
      <c r="AD19" s="62">
        <f t="shared" si="12"/>
        <v>344.4150857142859</v>
      </c>
      <c r="AE19" s="62">
        <f t="shared" si="12"/>
        <v>353.98217142857163</v>
      </c>
      <c r="AF19" s="62">
        <f t="shared" si="13"/>
        <v>363.5492571428573</v>
      </c>
      <c r="AG19" s="62">
        <f t="shared" si="13"/>
        <v>373.116342857143</v>
      </c>
      <c r="AH19" s="62">
        <f t="shared" si="13"/>
        <v>382.68342857142875</v>
      </c>
      <c r="AI19" s="62">
        <f t="shared" si="13"/>
        <v>392.2505142857144</v>
      </c>
      <c r="AJ19" s="62">
        <f t="shared" si="13"/>
        <v>401.8176000000002</v>
      </c>
      <c r="AK19" s="62">
        <f t="shared" si="13"/>
        <v>411.38468571428587</v>
      </c>
      <c r="AL19" s="62">
        <f t="shared" si="13"/>
        <v>420.95177142857165</v>
      </c>
      <c r="AM19" s="62">
        <f t="shared" si="13"/>
        <v>430.5188571428573</v>
      </c>
      <c r="AN19" s="62">
        <f t="shared" si="13"/>
        <v>440.085942857143</v>
      </c>
      <c r="AO19" s="62">
        <f t="shared" si="13"/>
        <v>449.6530285714287</v>
      </c>
      <c r="AP19" s="62">
        <f t="shared" si="14"/>
        <v>459.2201142857144</v>
      </c>
      <c r="AQ19" s="62">
        <f t="shared" si="14"/>
        <v>468.7872000000003</v>
      </c>
      <c r="AR19" s="62">
        <f t="shared" si="14"/>
        <v>478.3542857142859</v>
      </c>
      <c r="AS19" s="62">
        <f t="shared" si="14"/>
        <v>487.9213714285717</v>
      </c>
      <c r="AT19" s="62">
        <f t="shared" si="14"/>
        <v>497.4884571428574</v>
      </c>
      <c r="AU19" s="62">
        <f t="shared" si="14"/>
        <v>507.0555428571431</v>
      </c>
      <c r="AV19" s="62">
        <f t="shared" si="14"/>
        <v>516.6226285714288</v>
      </c>
      <c r="AW19" s="62">
        <f t="shared" si="14"/>
        <v>526.1897142857146</v>
      </c>
      <c r="AX19" s="62">
        <f t="shared" si="14"/>
        <v>535.7568000000002</v>
      </c>
      <c r="AY19" s="62">
        <f t="shared" si="14"/>
        <v>545.3238857142851</v>
      </c>
      <c r="AZ19" s="62">
        <f t="shared" si="19"/>
        <v>554.8909714285708</v>
      </c>
      <c r="BA19" s="62">
        <f t="shared" si="19"/>
        <v>564.4580571428564</v>
      </c>
      <c r="BB19" s="62">
        <f t="shared" si="21"/>
        <v>574.0251428571422</v>
      </c>
      <c r="BC19" s="62">
        <f t="shared" si="21"/>
        <v>583.5922285714279</v>
      </c>
      <c r="BD19" s="62">
        <f t="shared" si="22"/>
        <v>593.1593142857138</v>
      </c>
      <c r="BE19" s="62">
        <f t="shared" si="22"/>
        <v>602.7263999999993</v>
      </c>
      <c r="BF19" s="62">
        <f aca="true" t="shared" si="23" ref="BF19:BG21">((5/384*$F$4*9.81*($A19*BF$6/2)*(($A19)^3))/($P$4/1000*70000000000))*100000000</f>
        <v>612.293485714285</v>
      </c>
      <c r="BG19" s="63">
        <f t="shared" si="23"/>
        <v>621.8605714285708</v>
      </c>
      <c r="BH19" s="26">
        <v>3.2</v>
      </c>
    </row>
    <row r="20" spans="1:60" ht="18" customHeight="1">
      <c r="A20" s="26">
        <v>3.3</v>
      </c>
      <c r="B20" s="70">
        <f t="shared" si="10"/>
        <v>86.56164441964287</v>
      </c>
      <c r="C20" s="62">
        <f t="shared" si="10"/>
        <v>97.38184997209821</v>
      </c>
      <c r="D20" s="62">
        <f t="shared" si="10"/>
        <v>108.20205552455359</v>
      </c>
      <c r="E20" s="62">
        <f t="shared" si="10"/>
        <v>119.02226107700895</v>
      </c>
      <c r="F20" s="62">
        <f t="shared" si="10"/>
        <v>129.84246662946427</v>
      </c>
      <c r="G20" s="62">
        <f t="shared" si="10"/>
        <v>140.66267218191965</v>
      </c>
      <c r="H20" s="62">
        <f t="shared" si="10"/>
        <v>151.482877734375</v>
      </c>
      <c r="I20" s="62">
        <f t="shared" si="10"/>
        <v>162.30308328683034</v>
      </c>
      <c r="J20" s="62">
        <f t="shared" si="10"/>
        <v>173.12328883928575</v>
      </c>
      <c r="K20" s="62">
        <f t="shared" si="10"/>
        <v>183.94349439174107</v>
      </c>
      <c r="L20" s="62">
        <f t="shared" si="11"/>
        <v>194.76369994419642</v>
      </c>
      <c r="M20" s="62">
        <f t="shared" si="11"/>
        <v>205.58390549665182</v>
      </c>
      <c r="N20" s="62">
        <f t="shared" si="11"/>
        <v>216.40411104910717</v>
      </c>
      <c r="O20" s="62">
        <f t="shared" si="11"/>
        <v>227.2243166015625</v>
      </c>
      <c r="P20" s="62">
        <f t="shared" si="11"/>
        <v>238.0445221540179</v>
      </c>
      <c r="Q20" s="62">
        <f t="shared" si="11"/>
        <v>248.86472770647325</v>
      </c>
      <c r="R20" s="62">
        <f t="shared" si="11"/>
        <v>259.68493325892854</v>
      </c>
      <c r="S20" s="62">
        <f t="shared" si="11"/>
        <v>270.505138811384</v>
      </c>
      <c r="T20" s="62">
        <f t="shared" si="11"/>
        <v>281.3253443638393</v>
      </c>
      <c r="U20" s="62">
        <f t="shared" si="11"/>
        <v>292.14554991629467</v>
      </c>
      <c r="V20" s="62">
        <f t="shared" si="12"/>
        <v>302.96575546875</v>
      </c>
      <c r="W20" s="62">
        <f t="shared" si="12"/>
        <v>313.7859610212053</v>
      </c>
      <c r="X20" s="62">
        <f t="shared" si="12"/>
        <v>324.6061665736607</v>
      </c>
      <c r="Y20" s="62">
        <f t="shared" si="12"/>
        <v>335.4263721261162</v>
      </c>
      <c r="Z20" s="62">
        <f t="shared" si="12"/>
        <v>346.2465776785715</v>
      </c>
      <c r="AA20" s="62">
        <f t="shared" si="12"/>
        <v>357.06678323102676</v>
      </c>
      <c r="AB20" s="62">
        <f t="shared" si="12"/>
        <v>367.88698878348214</v>
      </c>
      <c r="AC20" s="62">
        <f t="shared" si="12"/>
        <v>378.7071943359375</v>
      </c>
      <c r="AD20" s="62">
        <f t="shared" si="12"/>
        <v>389.52739988839284</v>
      </c>
      <c r="AE20" s="62">
        <f t="shared" si="12"/>
        <v>400.3476054408482</v>
      </c>
      <c r="AF20" s="62">
        <f t="shared" si="13"/>
        <v>411.16781099330365</v>
      </c>
      <c r="AG20" s="62">
        <f t="shared" si="13"/>
        <v>421.9880165457589</v>
      </c>
      <c r="AH20" s="62">
        <f t="shared" si="13"/>
        <v>432.80822209821434</v>
      </c>
      <c r="AI20" s="62">
        <f t="shared" si="13"/>
        <v>443.6284276506697</v>
      </c>
      <c r="AJ20" s="62">
        <f t="shared" si="13"/>
        <v>454.448633203125</v>
      </c>
      <c r="AK20" s="62">
        <f t="shared" si="13"/>
        <v>465.2688387555804</v>
      </c>
      <c r="AL20" s="62">
        <f t="shared" si="13"/>
        <v>476.0890443080358</v>
      </c>
      <c r="AM20" s="62">
        <f t="shared" si="13"/>
        <v>486.90924986049106</v>
      </c>
      <c r="AN20" s="62">
        <f t="shared" si="13"/>
        <v>497.7294554129465</v>
      </c>
      <c r="AO20" s="62">
        <f t="shared" si="13"/>
        <v>508.54966096540187</v>
      </c>
      <c r="AP20" s="62">
        <f t="shared" si="14"/>
        <v>519.3698665178571</v>
      </c>
      <c r="AQ20" s="62">
        <f t="shared" si="14"/>
        <v>530.1900720703126</v>
      </c>
      <c r="AR20" s="62">
        <f t="shared" si="14"/>
        <v>541.010277622768</v>
      </c>
      <c r="AS20" s="62">
        <f t="shared" si="14"/>
        <v>551.8304831752232</v>
      </c>
      <c r="AT20" s="62">
        <f t="shared" si="14"/>
        <v>562.6506887276786</v>
      </c>
      <c r="AU20" s="62">
        <f t="shared" si="14"/>
        <v>573.470894280134</v>
      </c>
      <c r="AV20" s="62">
        <f t="shared" si="14"/>
        <v>584.2910998325893</v>
      </c>
      <c r="AW20" s="62">
        <f t="shared" si="14"/>
        <v>595.1113053850446</v>
      </c>
      <c r="AX20" s="62">
        <f t="shared" si="14"/>
        <v>605.9315109375</v>
      </c>
      <c r="AY20" s="62">
        <f t="shared" si="14"/>
        <v>616.7517164899543</v>
      </c>
      <c r="AZ20" s="62">
        <f t="shared" si="19"/>
        <v>627.5719220424096</v>
      </c>
      <c r="BA20" s="62">
        <f t="shared" si="19"/>
        <v>638.3921275948649</v>
      </c>
      <c r="BB20" s="62">
        <f t="shared" si="21"/>
        <v>649.2123331473204</v>
      </c>
      <c r="BC20" s="62">
        <f t="shared" si="21"/>
        <v>660.0325386997758</v>
      </c>
      <c r="BD20" s="62">
        <f t="shared" si="22"/>
        <v>670.8527442522311</v>
      </c>
      <c r="BE20" s="62">
        <f t="shared" si="22"/>
        <v>681.6729498046865</v>
      </c>
      <c r="BF20" s="62">
        <f t="shared" si="23"/>
        <v>692.4931553571419</v>
      </c>
      <c r="BG20" s="62">
        <f t="shared" si="23"/>
        <v>703.3133609095972</v>
      </c>
      <c r="BH20" s="26">
        <v>3.3</v>
      </c>
    </row>
    <row r="21" spans="1:60" ht="18" customHeight="1" thickBot="1">
      <c r="A21" s="42">
        <v>3.4</v>
      </c>
      <c r="B21" s="74">
        <f t="shared" si="10"/>
        <v>97.54059642857145</v>
      </c>
      <c r="C21" s="75">
        <f t="shared" si="10"/>
        <v>109.73317098214287</v>
      </c>
      <c r="D21" s="75">
        <f t="shared" si="10"/>
        <v>121.92574553571428</v>
      </c>
      <c r="E21" s="75">
        <f t="shared" si="10"/>
        <v>134.11832008928573</v>
      </c>
      <c r="F21" s="75">
        <f t="shared" si="10"/>
        <v>146.31089464285716</v>
      </c>
      <c r="G21" s="75">
        <f t="shared" si="10"/>
        <v>158.5034691964286</v>
      </c>
      <c r="H21" s="75">
        <f t="shared" si="10"/>
        <v>170.69604375</v>
      </c>
      <c r="I21" s="75">
        <f t="shared" si="10"/>
        <v>182.88861830357143</v>
      </c>
      <c r="J21" s="75">
        <f t="shared" si="10"/>
        <v>195.0811928571429</v>
      </c>
      <c r="K21" s="75">
        <f t="shared" si="10"/>
        <v>207.27376741071427</v>
      </c>
      <c r="L21" s="75">
        <f t="shared" si="11"/>
        <v>219.46634196428573</v>
      </c>
      <c r="M21" s="75">
        <f t="shared" si="11"/>
        <v>231.65891651785714</v>
      </c>
      <c r="N21" s="75">
        <f t="shared" si="11"/>
        <v>243.85149107142857</v>
      </c>
      <c r="O21" s="75">
        <f t="shared" si="11"/>
        <v>256.044065625</v>
      </c>
      <c r="P21" s="75">
        <f t="shared" si="11"/>
        <v>268.23664017857146</v>
      </c>
      <c r="Q21" s="75">
        <f t="shared" si="11"/>
        <v>280.42921473214284</v>
      </c>
      <c r="R21" s="75">
        <f t="shared" si="11"/>
        <v>292.6217892857143</v>
      </c>
      <c r="S21" s="75">
        <f t="shared" si="11"/>
        <v>304.81436383928576</v>
      </c>
      <c r="T21" s="75">
        <f t="shared" si="11"/>
        <v>317.0069383928572</v>
      </c>
      <c r="U21" s="75">
        <f t="shared" si="11"/>
        <v>329.1995129464286</v>
      </c>
      <c r="V21" s="75">
        <f t="shared" si="12"/>
        <v>341.3920875</v>
      </c>
      <c r="W21" s="75">
        <f t="shared" si="12"/>
        <v>353.5846620535714</v>
      </c>
      <c r="X21" s="75">
        <f t="shared" si="12"/>
        <v>365.77723660714287</v>
      </c>
      <c r="Y21" s="75">
        <f t="shared" si="12"/>
        <v>377.96981116071424</v>
      </c>
      <c r="Z21" s="75">
        <f t="shared" si="12"/>
        <v>390.1623857142858</v>
      </c>
      <c r="AA21" s="75">
        <f t="shared" si="12"/>
        <v>402.35496026785717</v>
      </c>
      <c r="AB21" s="75">
        <f t="shared" si="12"/>
        <v>414.54753482142854</v>
      </c>
      <c r="AC21" s="75">
        <f t="shared" si="12"/>
        <v>426.740109375</v>
      </c>
      <c r="AD21" s="75">
        <f t="shared" si="12"/>
        <v>438.93268392857146</v>
      </c>
      <c r="AE21" s="75">
        <f t="shared" si="12"/>
        <v>451.12525848214284</v>
      </c>
      <c r="AF21" s="75">
        <f t="shared" si="13"/>
        <v>463.3178330357143</v>
      </c>
      <c r="AG21" s="75">
        <f t="shared" si="13"/>
        <v>475.51040758928565</v>
      </c>
      <c r="AH21" s="75">
        <f t="shared" si="13"/>
        <v>487.70298214285714</v>
      </c>
      <c r="AI21" s="75">
        <f t="shared" si="13"/>
        <v>499.8955566964285</v>
      </c>
      <c r="AJ21" s="75">
        <f t="shared" si="13"/>
        <v>512.08813125</v>
      </c>
      <c r="AK21" s="75">
        <f t="shared" si="13"/>
        <v>524.2807058035714</v>
      </c>
      <c r="AL21" s="75">
        <f t="shared" si="13"/>
        <v>536.4732803571429</v>
      </c>
      <c r="AM21" s="75">
        <f t="shared" si="13"/>
        <v>548.6658549107143</v>
      </c>
      <c r="AN21" s="75">
        <f t="shared" si="13"/>
        <v>560.8584294642857</v>
      </c>
      <c r="AO21" s="75">
        <f t="shared" si="13"/>
        <v>573.0510040178572</v>
      </c>
      <c r="AP21" s="75">
        <f t="shared" si="14"/>
        <v>585.2435785714287</v>
      </c>
      <c r="AQ21" s="75">
        <f t="shared" si="14"/>
        <v>597.436153125</v>
      </c>
      <c r="AR21" s="75">
        <f t="shared" si="14"/>
        <v>609.6287276785715</v>
      </c>
      <c r="AS21" s="75">
        <f t="shared" si="14"/>
        <v>621.821302232143</v>
      </c>
      <c r="AT21" s="75">
        <f t="shared" si="14"/>
        <v>634.0138767857144</v>
      </c>
      <c r="AU21" s="75">
        <f t="shared" si="14"/>
        <v>646.2064513392858</v>
      </c>
      <c r="AV21" s="75">
        <f t="shared" si="14"/>
        <v>658.3990258928573</v>
      </c>
      <c r="AW21" s="75">
        <f t="shared" si="14"/>
        <v>670.5916004464285</v>
      </c>
      <c r="AX21" s="75">
        <f t="shared" si="14"/>
        <v>682.784175</v>
      </c>
      <c r="AY21" s="75">
        <f t="shared" si="14"/>
        <v>694.9767495535702</v>
      </c>
      <c r="AZ21" s="75">
        <f t="shared" si="19"/>
        <v>707.1693241071417</v>
      </c>
      <c r="BA21" s="75">
        <f t="shared" si="19"/>
        <v>719.361898660713</v>
      </c>
      <c r="BB21" s="75">
        <f t="shared" si="21"/>
        <v>731.5544732142845</v>
      </c>
      <c r="BC21" s="75">
        <f t="shared" si="21"/>
        <v>743.7470477678561</v>
      </c>
      <c r="BD21" s="75">
        <f t="shared" si="22"/>
        <v>755.9396223214275</v>
      </c>
      <c r="BE21" s="75">
        <f t="shared" si="22"/>
        <v>768.1321968749987</v>
      </c>
      <c r="BF21" s="75">
        <f t="shared" si="23"/>
        <v>780.3247714285703</v>
      </c>
      <c r="BG21" s="75">
        <f t="shared" si="23"/>
        <v>792.5173459821416</v>
      </c>
      <c r="BH21" s="27">
        <v>3.4</v>
      </c>
    </row>
    <row r="22" spans="24:25" ht="19.5" customHeight="1" hidden="1">
      <c r="X22" s="3"/>
      <c r="Y22" s="2"/>
    </row>
    <row r="23" spans="22:24" ht="9.75" customHeight="1">
      <c r="V23" s="5"/>
      <c r="W23" s="3"/>
      <c r="X23" s="3"/>
    </row>
    <row r="24" spans="13:23" ht="19.5" customHeight="1" hidden="1">
      <c r="M24" s="149" t="s">
        <v>8</v>
      </c>
      <c r="N24" s="149"/>
      <c r="O24" s="149"/>
      <c r="P24" s="149"/>
      <c r="Q24" s="149"/>
      <c r="R24" s="149"/>
      <c r="S24" s="149"/>
      <c r="T24" s="40">
        <v>32.88</v>
      </c>
      <c r="U24" s="40"/>
      <c r="V24" s="150">
        <v>65.76</v>
      </c>
      <c r="W24" s="151"/>
    </row>
    <row r="25" spans="13:27" ht="19.5" customHeight="1" hidden="1">
      <c r="M25" s="149" t="s">
        <v>9</v>
      </c>
      <c r="N25" s="149"/>
      <c r="O25" s="149"/>
      <c r="P25" s="149"/>
      <c r="Q25" s="149"/>
      <c r="R25" s="149"/>
      <c r="S25" s="149"/>
      <c r="T25" s="40">
        <v>32.88</v>
      </c>
      <c r="U25" s="40">
        <v>86.63</v>
      </c>
      <c r="V25" s="152">
        <v>119.51</v>
      </c>
      <c r="W25" s="153"/>
      <c r="X25" s="4"/>
      <c r="Y25" s="4"/>
      <c r="Z25" s="4"/>
      <c r="AA25" s="4"/>
    </row>
    <row r="26" spans="13:23" ht="19.5" customHeight="1" hidden="1">
      <c r="M26" s="149" t="s">
        <v>10</v>
      </c>
      <c r="N26" s="149"/>
      <c r="O26" s="149"/>
      <c r="P26" s="149"/>
      <c r="Q26" s="149"/>
      <c r="R26" s="149"/>
      <c r="S26" s="149"/>
      <c r="T26" s="40">
        <v>86.63</v>
      </c>
      <c r="U26" s="40">
        <v>79.13</v>
      </c>
      <c r="V26" s="154">
        <v>165.76</v>
      </c>
      <c r="W26" s="155"/>
    </row>
    <row r="27" spans="10:29" ht="12.75">
      <c r="J27" s="137" t="s">
        <v>14</v>
      </c>
      <c r="K27" s="138"/>
      <c r="L27" s="138"/>
      <c r="M27" s="138"/>
      <c r="N27" s="138"/>
      <c r="O27" s="138"/>
      <c r="Q27" s="139" t="s">
        <v>15</v>
      </c>
      <c r="R27" s="140"/>
      <c r="S27" s="140"/>
      <c r="T27" s="140"/>
      <c r="U27" s="140"/>
      <c r="V27" s="140"/>
      <c r="X27" s="141" t="s">
        <v>15</v>
      </c>
      <c r="Y27" s="142"/>
      <c r="Z27" s="142"/>
      <c r="AA27" s="142"/>
      <c r="AB27" s="142"/>
      <c r="AC27" s="142"/>
    </row>
    <row r="28" spans="10:29" ht="12.75">
      <c r="J28" s="138"/>
      <c r="K28" s="138"/>
      <c r="L28" s="138"/>
      <c r="M28" s="138"/>
      <c r="N28" s="138"/>
      <c r="O28" s="138"/>
      <c r="Q28" s="139" t="s">
        <v>16</v>
      </c>
      <c r="R28" s="140"/>
      <c r="S28" s="140"/>
      <c r="T28" s="140"/>
      <c r="U28" s="140"/>
      <c r="V28" s="140"/>
      <c r="X28" s="156" t="s">
        <v>17</v>
      </c>
      <c r="Y28" s="157"/>
      <c r="Z28" s="157"/>
      <c r="AA28" s="157"/>
      <c r="AB28" s="157"/>
      <c r="AC28" s="157"/>
    </row>
    <row r="29" ht="19.5" customHeight="1"/>
    <row r="30" ht="19.5" customHeight="1"/>
    <row r="31" ht="19.5" customHeight="1"/>
    <row r="32" ht="19.5" customHeight="1"/>
    <row r="33" ht="19.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37:42" ht="12.75" hidden="1">
      <c r="AK50" s="136" t="s">
        <v>2</v>
      </c>
      <c r="AL50" s="136"/>
      <c r="AM50" s="136"/>
      <c r="AN50" s="136"/>
      <c r="AO50" s="136"/>
      <c r="AP50" s="136"/>
    </row>
    <row r="51" spans="37:42" ht="12.75" hidden="1">
      <c r="AK51" s="136" t="s">
        <v>0</v>
      </c>
      <c r="AL51" s="136"/>
      <c r="AM51" s="136"/>
      <c r="AN51" s="136"/>
      <c r="AO51" s="136"/>
      <c r="AP51" s="136"/>
    </row>
  </sheetData>
  <sheetProtection password="CAE7" sheet="1"/>
  <mergeCells count="19">
    <mergeCell ref="AK51:AP51"/>
    <mergeCell ref="A2:AA2"/>
    <mergeCell ref="S4:AA4"/>
    <mergeCell ref="M24:S24"/>
    <mergeCell ref="M25:S25"/>
    <mergeCell ref="M26:S26"/>
    <mergeCell ref="V24:W24"/>
    <mergeCell ref="V25:W25"/>
    <mergeCell ref="V26:W26"/>
    <mergeCell ref="X28:AC28"/>
    <mergeCell ref="C4:E4"/>
    <mergeCell ref="J4:L4"/>
    <mergeCell ref="A1:AA1"/>
    <mergeCell ref="AK50:AP50"/>
    <mergeCell ref="J27:O27"/>
    <mergeCell ref="Q27:V27"/>
    <mergeCell ref="X27:AC27"/>
    <mergeCell ref="J28:O28"/>
    <mergeCell ref="Q28:V28"/>
  </mergeCells>
  <conditionalFormatting sqref="B7:BG21">
    <cfRule type="cellIs" priority="1" dxfId="4" operator="greaterThan" stopIfTrue="1">
      <formula>166</formula>
    </cfRule>
    <cfRule type="cellIs" priority="2" dxfId="1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zoomScalePageLayoutView="0" workbookViewId="0" topLeftCell="A1">
      <selection activeCell="A1" sqref="A1:AD1"/>
    </sheetView>
  </sheetViews>
  <sheetFormatPr defaultColWidth="11.421875" defaultRowHeight="12.75"/>
  <cols>
    <col min="1" max="1" width="5.7109375" style="1" customWidth="1"/>
    <col min="2" max="6" width="4.7109375" style="1" hidden="1" customWidth="1"/>
    <col min="7" max="10" width="4.7109375" style="1" customWidth="1"/>
    <col min="11" max="21" width="4.7109375" style="0" customWidth="1"/>
    <col min="22" max="22" width="5.140625" style="0" bestFit="1" customWidth="1"/>
    <col min="23" max="46" width="4.7109375" style="0" customWidth="1"/>
    <col min="47" max="50" width="4.7109375" style="0" hidden="1" customWidth="1"/>
    <col min="51" max="51" width="3.8515625" style="0" bestFit="1" customWidth="1"/>
  </cols>
  <sheetData>
    <row r="1" spans="1:30" ht="15.75" customHeight="1">
      <c r="A1" s="204" t="s">
        <v>47</v>
      </c>
      <c r="B1" s="134"/>
      <c r="C1" s="134"/>
      <c r="D1" s="134"/>
      <c r="E1" s="134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42" ht="15.75" customHeight="1">
      <c r="A2" s="143" t="s">
        <v>45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  <c r="AC2" s="145"/>
      <c r="AD2" s="145"/>
      <c r="AE2" s="145"/>
      <c r="AF2" s="145"/>
      <c r="AG2" s="145"/>
      <c r="AH2" s="145"/>
      <c r="AI2" s="145"/>
      <c r="AK2" s="158" t="s">
        <v>29</v>
      </c>
      <c r="AL2" s="159"/>
      <c r="AM2" s="159"/>
      <c r="AN2" s="159"/>
      <c r="AO2" s="159"/>
      <c r="AP2" s="160"/>
    </row>
    <row r="3" spans="1:35" ht="15.75" customHeight="1" hidden="1">
      <c r="A3" s="11"/>
      <c r="B3" s="11"/>
      <c r="C3" s="11"/>
      <c r="D3" s="11"/>
      <c r="E3" s="11"/>
      <c r="F3" s="11"/>
      <c r="G3" s="170" t="s">
        <v>35</v>
      </c>
      <c r="H3" s="145"/>
      <c r="I3" s="145"/>
      <c r="J3" s="145"/>
      <c r="K3" s="145"/>
      <c r="L3" s="145"/>
      <c r="M3" s="145"/>
      <c r="N3" s="14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9"/>
      <c r="AC3" s="9"/>
      <c r="AD3" s="9"/>
      <c r="AE3" s="9"/>
      <c r="AF3" s="9"/>
      <c r="AG3" s="9"/>
      <c r="AH3" s="9"/>
      <c r="AI3" s="9"/>
    </row>
    <row r="4" spans="1:35" ht="15.75" customHeight="1" hidden="1">
      <c r="A4" s="11"/>
      <c r="B4" s="11"/>
      <c r="C4" s="11"/>
      <c r="D4" s="11"/>
      <c r="E4" s="11"/>
      <c r="F4" s="11"/>
      <c r="G4" s="170" t="s">
        <v>40</v>
      </c>
      <c r="H4" s="145"/>
      <c r="I4" s="145"/>
      <c r="J4" s="145"/>
      <c r="K4" s="145"/>
      <c r="L4" s="145"/>
      <c r="M4" s="145"/>
      <c r="N4" s="14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9"/>
      <c r="AC4" s="9"/>
      <c r="AD4" s="9"/>
      <c r="AE4" s="9"/>
      <c r="AF4" s="9"/>
      <c r="AG4" s="9"/>
      <c r="AH4" s="9"/>
      <c r="AI4" s="9"/>
    </row>
    <row r="5" spans="1:35" ht="15.75" customHeight="1">
      <c r="A5" s="11"/>
      <c r="B5" s="11"/>
      <c r="C5" s="11"/>
      <c r="D5" s="11"/>
      <c r="E5" s="11"/>
      <c r="F5" s="11"/>
      <c r="G5" s="88"/>
      <c r="H5" s="9"/>
      <c r="I5" s="9"/>
      <c r="J5" s="9"/>
      <c r="K5" s="9"/>
      <c r="L5" s="9"/>
      <c r="M5" s="9"/>
      <c r="N5" s="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98" t="s">
        <v>36</v>
      </c>
      <c r="AB5" s="175"/>
      <c r="AC5" s="175"/>
      <c r="AD5" s="175"/>
      <c r="AE5" s="175"/>
      <c r="AF5" s="199"/>
      <c r="AG5" s="9"/>
      <c r="AH5" s="9"/>
      <c r="AI5" s="9"/>
    </row>
    <row r="6" spans="11:50" ht="15.75" customHeight="1">
      <c r="K6" s="130" t="s">
        <v>1</v>
      </c>
      <c r="L6" s="131"/>
      <c r="M6" s="131"/>
      <c r="N6" s="57">
        <v>80</v>
      </c>
      <c r="O6" s="13" t="s">
        <v>3</v>
      </c>
      <c r="P6" s="14"/>
      <c r="R6" s="132" t="s">
        <v>4</v>
      </c>
      <c r="S6" s="131"/>
      <c r="T6" s="131"/>
      <c r="U6" s="15" t="s">
        <v>5</v>
      </c>
      <c r="V6" s="18">
        <v>150</v>
      </c>
      <c r="W6" s="16" t="s">
        <v>6</v>
      </c>
      <c r="X6" s="19">
        <v>15</v>
      </c>
      <c r="Y6" s="17" t="s">
        <v>7</v>
      </c>
      <c r="AA6" s="200" t="s">
        <v>37</v>
      </c>
      <c r="AB6" s="201"/>
      <c r="AC6" s="201"/>
      <c r="AD6" s="201"/>
      <c r="AE6" s="201"/>
      <c r="AF6" s="201"/>
      <c r="AG6" s="3"/>
      <c r="AH6" s="3"/>
      <c r="AI6" s="3"/>
      <c r="AS6" s="29"/>
      <c r="AT6" s="180"/>
      <c r="AU6" s="181"/>
      <c r="AV6" s="181"/>
      <c r="AW6" s="181"/>
      <c r="AX6" s="181"/>
    </row>
    <row r="7" spans="28:31" ht="3" customHeight="1" thickBot="1">
      <c r="AB7" s="6"/>
      <c r="AC7" s="7"/>
      <c r="AD7" s="7"/>
      <c r="AE7" s="7"/>
    </row>
    <row r="8" spans="1:51" s="1" customFormat="1" ht="15.75" customHeight="1">
      <c r="A8" s="53" t="s">
        <v>13</v>
      </c>
      <c r="B8" s="33">
        <v>1.6</v>
      </c>
      <c r="C8" s="33">
        <v>1.7</v>
      </c>
      <c r="D8" s="33">
        <v>1.8</v>
      </c>
      <c r="E8" s="33">
        <v>1.9</v>
      </c>
      <c r="F8" s="33">
        <v>2</v>
      </c>
      <c r="G8" s="32">
        <v>2.1</v>
      </c>
      <c r="H8" s="32">
        <v>2.2</v>
      </c>
      <c r="I8" s="32">
        <v>2.3</v>
      </c>
      <c r="J8" s="32">
        <v>2.4</v>
      </c>
      <c r="K8" s="32">
        <v>2.5</v>
      </c>
      <c r="L8" s="32">
        <v>2.6</v>
      </c>
      <c r="M8" s="32">
        <v>2.7</v>
      </c>
      <c r="N8" s="32">
        <v>2.8</v>
      </c>
      <c r="O8" s="32">
        <v>2.9</v>
      </c>
      <c r="P8" s="32">
        <v>3</v>
      </c>
      <c r="Q8" s="32">
        <v>3.1</v>
      </c>
      <c r="R8" s="32">
        <v>3.2</v>
      </c>
      <c r="S8" s="32">
        <v>3.3</v>
      </c>
      <c r="T8" s="32">
        <v>3.4</v>
      </c>
      <c r="U8" s="32">
        <v>3.5</v>
      </c>
      <c r="V8" s="32">
        <v>3.6</v>
      </c>
      <c r="W8" s="32">
        <v>3.7</v>
      </c>
      <c r="X8" s="32">
        <v>3.8</v>
      </c>
      <c r="Y8" s="32">
        <v>3.9</v>
      </c>
      <c r="Z8" s="32">
        <v>4</v>
      </c>
      <c r="AA8" s="32">
        <v>4.1</v>
      </c>
      <c r="AB8" s="32">
        <v>4.2</v>
      </c>
      <c r="AC8" s="32">
        <v>4.3</v>
      </c>
      <c r="AD8" s="32">
        <v>4.4</v>
      </c>
      <c r="AE8" s="32">
        <v>4.5</v>
      </c>
      <c r="AF8" s="32">
        <v>4.6</v>
      </c>
      <c r="AG8" s="32">
        <v>4.7</v>
      </c>
      <c r="AH8" s="32">
        <v>4.8</v>
      </c>
      <c r="AI8" s="32">
        <v>4.9</v>
      </c>
      <c r="AJ8" s="32">
        <v>5</v>
      </c>
      <c r="AK8" s="32">
        <v>5.1</v>
      </c>
      <c r="AL8" s="32">
        <v>5.2</v>
      </c>
      <c r="AM8" s="32">
        <v>5.3</v>
      </c>
      <c r="AN8" s="32">
        <v>5.4</v>
      </c>
      <c r="AO8" s="32">
        <v>5.5</v>
      </c>
      <c r="AP8" s="32">
        <v>5.6</v>
      </c>
      <c r="AQ8" s="32">
        <v>5.7</v>
      </c>
      <c r="AR8" s="32">
        <v>5.8</v>
      </c>
      <c r="AS8" s="32">
        <v>5.9</v>
      </c>
      <c r="AT8" s="32">
        <v>6</v>
      </c>
      <c r="AU8" s="32">
        <v>6.1</v>
      </c>
      <c r="AV8" s="32">
        <v>6.2</v>
      </c>
      <c r="AW8" s="33">
        <v>6.4</v>
      </c>
      <c r="AX8" s="34">
        <v>6.5</v>
      </c>
      <c r="AY8" s="39"/>
    </row>
    <row r="9" spans="1:51" ht="15.75" customHeight="1" hidden="1">
      <c r="A9" s="58">
        <v>1.9</v>
      </c>
      <c r="B9" s="59">
        <f aca="true" t="shared" si="0" ref="B9:U12">((5/384*$N$6*9.81*($A9*B$8/4)*(($A9)^3))/(($A9/$V$6)*70000000000))*100000000</f>
        <v>6.007749107142858</v>
      </c>
      <c r="C9" s="59">
        <f t="shared" si="0"/>
        <v>6.383233426339287</v>
      </c>
      <c r="D9" s="59">
        <f t="shared" si="0"/>
        <v>6.758717745535715</v>
      </c>
      <c r="E9" s="59">
        <f t="shared" si="0"/>
        <v>7.134202064732143</v>
      </c>
      <c r="F9" s="59">
        <f t="shared" si="0"/>
        <v>7.509686383928571</v>
      </c>
      <c r="G9" s="111">
        <f t="shared" si="0"/>
        <v>7.8851707031250005</v>
      </c>
      <c r="H9" s="111">
        <f t="shared" si="0"/>
        <v>8.260655022321428</v>
      </c>
      <c r="I9" s="111">
        <f t="shared" si="0"/>
        <v>8.636139341517858</v>
      </c>
      <c r="J9" s="111">
        <f t="shared" si="0"/>
        <v>9.011623660714285</v>
      </c>
      <c r="K9" s="111">
        <f t="shared" si="0"/>
        <v>9.387107979910715</v>
      </c>
      <c r="L9" s="111">
        <f t="shared" si="0"/>
        <v>9.762592299107142</v>
      </c>
      <c r="M9" s="111">
        <f t="shared" si="0"/>
        <v>10.138076618303572</v>
      </c>
      <c r="N9" s="111">
        <f t="shared" si="0"/>
        <v>10.5135609375</v>
      </c>
      <c r="O9" s="111">
        <f t="shared" si="0"/>
        <v>10.88904525669643</v>
      </c>
      <c r="P9" s="111">
        <f t="shared" si="0"/>
        <v>11.264529575892857</v>
      </c>
      <c r="Q9" s="111">
        <f t="shared" si="0"/>
        <v>11.640013895089286</v>
      </c>
      <c r="R9" s="111">
        <f t="shared" si="0"/>
        <v>12.015498214285715</v>
      </c>
      <c r="S9" s="111">
        <f t="shared" si="0"/>
        <v>12.390982533482143</v>
      </c>
      <c r="T9" s="111">
        <f t="shared" si="0"/>
        <v>12.766466852678574</v>
      </c>
      <c r="U9" s="111">
        <f t="shared" si="0"/>
        <v>13.141951171874998</v>
      </c>
      <c r="V9" s="111">
        <f aca="true" t="shared" si="1" ref="V9:AK12">((5/384*$N$6*9.81*($A9*V$8/4)*(($A9)^3))/(($A9/$V$6)*70000000000))*100000000</f>
        <v>13.51743549107143</v>
      </c>
      <c r="W9" s="111">
        <f t="shared" si="1"/>
        <v>13.892919810267857</v>
      </c>
      <c r="X9" s="111">
        <f t="shared" si="1"/>
        <v>14.268404129464287</v>
      </c>
      <c r="Y9" s="111">
        <f t="shared" si="1"/>
        <v>14.643888448660714</v>
      </c>
      <c r="Z9" s="111">
        <f t="shared" si="1"/>
        <v>15.019372767857142</v>
      </c>
      <c r="AA9" s="111">
        <f t="shared" si="1"/>
        <v>15.394857087053573</v>
      </c>
      <c r="AB9" s="111">
        <f t="shared" si="1"/>
        <v>15.770341406250001</v>
      </c>
      <c r="AC9" s="111">
        <f t="shared" si="1"/>
        <v>16.145825725446432</v>
      </c>
      <c r="AD9" s="111">
        <f t="shared" si="1"/>
        <v>16.521310044642856</v>
      </c>
      <c r="AE9" s="111">
        <f t="shared" si="1"/>
        <v>16.896794363839287</v>
      </c>
      <c r="AF9" s="111">
        <f t="shared" si="1"/>
        <v>17.272278683035715</v>
      </c>
      <c r="AG9" s="111">
        <f t="shared" si="1"/>
        <v>17.647763002232143</v>
      </c>
      <c r="AH9" s="111">
        <f t="shared" si="1"/>
        <v>18.02324732142857</v>
      </c>
      <c r="AI9" s="111">
        <f t="shared" si="1"/>
        <v>18.398731640625</v>
      </c>
      <c r="AJ9" s="111">
        <f t="shared" si="1"/>
        <v>18.77421595982143</v>
      </c>
      <c r="AK9" s="111">
        <f t="shared" si="1"/>
        <v>19.149700279017857</v>
      </c>
      <c r="AL9" s="111">
        <f aca="true" t="shared" si="2" ref="AL9:AX12">((5/384*$N$6*9.81*($A9*AL$8/4)*(($A9)^3))/(($A9/$V$6)*70000000000))*100000000</f>
        <v>19.525184598214285</v>
      </c>
      <c r="AM9" s="111">
        <f t="shared" si="2"/>
        <v>19.900668917410712</v>
      </c>
      <c r="AN9" s="111">
        <f t="shared" si="2"/>
        <v>20.276153236607144</v>
      </c>
      <c r="AO9" s="111">
        <f t="shared" si="2"/>
        <v>20.65163755580357</v>
      </c>
      <c r="AP9" s="111">
        <f t="shared" si="2"/>
        <v>21.027121875</v>
      </c>
      <c r="AQ9" s="111">
        <f t="shared" si="2"/>
        <v>21.402606194196434</v>
      </c>
      <c r="AR9" s="111">
        <f t="shared" si="2"/>
        <v>21.77809051339286</v>
      </c>
      <c r="AS9" s="111">
        <f t="shared" si="2"/>
        <v>22.15357483258929</v>
      </c>
      <c r="AT9" s="111">
        <f t="shared" si="2"/>
        <v>22.529059151785713</v>
      </c>
      <c r="AU9" s="111">
        <f t="shared" si="2"/>
        <v>22.90454347098214</v>
      </c>
      <c r="AV9" s="111">
        <f t="shared" si="2"/>
        <v>23.280027790178572</v>
      </c>
      <c r="AW9" s="113">
        <f t="shared" si="2"/>
        <v>24.03099642857143</v>
      </c>
      <c r="AX9" s="127">
        <f t="shared" si="2"/>
        <v>24.406480747767855</v>
      </c>
      <c r="AY9" s="41">
        <v>1.9</v>
      </c>
    </row>
    <row r="10" spans="1:51" ht="15.75" customHeight="1" hidden="1">
      <c r="A10" s="23">
        <v>2</v>
      </c>
      <c r="B10" s="62">
        <f t="shared" si="0"/>
        <v>7.007142857142859</v>
      </c>
      <c r="C10" s="62">
        <f t="shared" si="0"/>
        <v>7.445089285714287</v>
      </c>
      <c r="D10" s="62">
        <f t="shared" si="0"/>
        <v>7.8830357142857155</v>
      </c>
      <c r="E10" s="62">
        <f t="shared" si="0"/>
        <v>8.320982142857144</v>
      </c>
      <c r="F10" s="62">
        <f t="shared" si="0"/>
        <v>8.758928571428573</v>
      </c>
      <c r="G10" s="114">
        <f t="shared" si="0"/>
        <v>9.196875000000002</v>
      </c>
      <c r="H10" s="114">
        <f t="shared" si="0"/>
        <v>9.63482142857143</v>
      </c>
      <c r="I10" s="114">
        <f t="shared" si="0"/>
        <v>10.072767857142857</v>
      </c>
      <c r="J10" s="114">
        <f t="shared" si="0"/>
        <v>10.510714285714286</v>
      </c>
      <c r="K10" s="114">
        <f t="shared" si="0"/>
        <v>10.948660714285715</v>
      </c>
      <c r="L10" s="114">
        <f t="shared" si="0"/>
        <v>11.386607142857144</v>
      </c>
      <c r="M10" s="114">
        <f t="shared" si="0"/>
        <v>11.824553571428574</v>
      </c>
      <c r="N10" s="114">
        <f t="shared" si="0"/>
        <v>12.2625</v>
      </c>
      <c r="O10" s="114">
        <f t="shared" si="0"/>
        <v>12.70044642857143</v>
      </c>
      <c r="P10" s="114">
        <f t="shared" si="0"/>
        <v>13.138392857142861</v>
      </c>
      <c r="Q10" s="114">
        <f t="shared" si="0"/>
        <v>13.576339285714289</v>
      </c>
      <c r="R10" s="114">
        <f t="shared" si="0"/>
        <v>14.014285714285718</v>
      </c>
      <c r="S10" s="114">
        <f t="shared" si="0"/>
        <v>14.452232142857143</v>
      </c>
      <c r="T10" s="114">
        <f t="shared" si="0"/>
        <v>14.890178571428574</v>
      </c>
      <c r="U10" s="114">
        <f t="shared" si="0"/>
        <v>15.328125000000002</v>
      </c>
      <c r="V10" s="114">
        <f t="shared" si="1"/>
        <v>15.766071428571431</v>
      </c>
      <c r="W10" s="114">
        <f t="shared" si="1"/>
        <v>16.204017857142862</v>
      </c>
      <c r="X10" s="114">
        <f t="shared" si="1"/>
        <v>16.641964285714288</v>
      </c>
      <c r="Y10" s="114">
        <f t="shared" si="1"/>
        <v>17.079910714285717</v>
      </c>
      <c r="Z10" s="114">
        <f t="shared" si="1"/>
        <v>17.517857142857146</v>
      </c>
      <c r="AA10" s="114">
        <f t="shared" si="1"/>
        <v>17.95580357142857</v>
      </c>
      <c r="AB10" s="114">
        <f t="shared" si="1"/>
        <v>18.393750000000004</v>
      </c>
      <c r="AC10" s="114">
        <f t="shared" si="1"/>
        <v>18.83169642857143</v>
      </c>
      <c r="AD10" s="114">
        <f t="shared" si="1"/>
        <v>19.26964285714286</v>
      </c>
      <c r="AE10" s="114">
        <f t="shared" si="1"/>
        <v>19.70758928571429</v>
      </c>
      <c r="AF10" s="114">
        <f t="shared" si="1"/>
        <v>20.145535714285714</v>
      </c>
      <c r="AG10" s="114">
        <f t="shared" si="1"/>
        <v>20.583482142857147</v>
      </c>
      <c r="AH10" s="114">
        <f t="shared" si="1"/>
        <v>21.021428571428572</v>
      </c>
      <c r="AI10" s="114">
        <f t="shared" si="1"/>
        <v>21.459375000000005</v>
      </c>
      <c r="AJ10" s="114">
        <f t="shared" si="1"/>
        <v>21.89732142857143</v>
      </c>
      <c r="AK10" s="114">
        <f t="shared" si="1"/>
        <v>22.33526785714286</v>
      </c>
      <c r="AL10" s="114">
        <f t="shared" si="2"/>
        <v>22.77321428571429</v>
      </c>
      <c r="AM10" s="114">
        <f t="shared" si="2"/>
        <v>23.211160714285715</v>
      </c>
      <c r="AN10" s="114">
        <f t="shared" si="2"/>
        <v>23.649107142857147</v>
      </c>
      <c r="AO10" s="114">
        <f t="shared" si="2"/>
        <v>24.087053571428573</v>
      </c>
      <c r="AP10" s="114">
        <f t="shared" si="2"/>
        <v>24.525</v>
      </c>
      <c r="AQ10" s="114">
        <f t="shared" si="2"/>
        <v>24.962946428571435</v>
      </c>
      <c r="AR10" s="114">
        <f t="shared" si="2"/>
        <v>25.40089285714286</v>
      </c>
      <c r="AS10" s="114">
        <f t="shared" si="2"/>
        <v>25.83883928571429</v>
      </c>
      <c r="AT10" s="114">
        <f t="shared" si="2"/>
        <v>26.276785714285722</v>
      </c>
      <c r="AU10" s="114">
        <f t="shared" si="2"/>
        <v>26.714732142857144</v>
      </c>
      <c r="AV10" s="114">
        <f t="shared" si="2"/>
        <v>27.152678571428577</v>
      </c>
      <c r="AW10" s="116">
        <f t="shared" si="2"/>
        <v>28.028571428571436</v>
      </c>
      <c r="AX10" s="125">
        <f t="shared" si="2"/>
        <v>28.46651785714286</v>
      </c>
      <c r="AY10" s="26">
        <v>2</v>
      </c>
    </row>
    <row r="11" spans="1:51" ht="15.75" customHeight="1" hidden="1">
      <c r="A11" s="23">
        <v>2.1</v>
      </c>
      <c r="B11" s="62">
        <f t="shared" si="0"/>
        <v>8.111643750000002</v>
      </c>
      <c r="C11" s="62">
        <f t="shared" si="0"/>
        <v>8.618621484375002</v>
      </c>
      <c r="D11" s="62">
        <f t="shared" si="0"/>
        <v>9.125599218750004</v>
      </c>
      <c r="E11" s="62">
        <f t="shared" si="0"/>
        <v>9.632576953125003</v>
      </c>
      <c r="F11" s="62">
        <f t="shared" si="0"/>
        <v>10.139554687500004</v>
      </c>
      <c r="G11" s="114">
        <f t="shared" si="0"/>
        <v>10.646532421875003</v>
      </c>
      <c r="H11" s="114">
        <f t="shared" si="0"/>
        <v>11.153510156250006</v>
      </c>
      <c r="I11" s="114">
        <f t="shared" si="0"/>
        <v>11.660487890625005</v>
      </c>
      <c r="J11" s="114">
        <f t="shared" si="0"/>
        <v>12.167465625000004</v>
      </c>
      <c r="K11" s="114">
        <f t="shared" si="0"/>
        <v>12.674443359375003</v>
      </c>
      <c r="L11" s="114">
        <f t="shared" si="0"/>
        <v>13.181421093750005</v>
      </c>
      <c r="M11" s="114">
        <f t="shared" si="0"/>
        <v>13.688398828125006</v>
      </c>
      <c r="N11" s="114">
        <f t="shared" si="0"/>
        <v>14.195376562500003</v>
      </c>
      <c r="O11" s="114">
        <f t="shared" si="0"/>
        <v>14.702354296875003</v>
      </c>
      <c r="P11" s="114">
        <f t="shared" si="0"/>
        <v>15.209332031250003</v>
      </c>
      <c r="Q11" s="114">
        <f t="shared" si="0"/>
        <v>15.716309765625004</v>
      </c>
      <c r="R11" s="114">
        <f t="shared" si="0"/>
        <v>16.223287500000005</v>
      </c>
      <c r="S11" s="114">
        <f t="shared" si="0"/>
        <v>16.730265234375004</v>
      </c>
      <c r="T11" s="114">
        <f t="shared" si="0"/>
        <v>17.237242968750003</v>
      </c>
      <c r="U11" s="114">
        <f t="shared" si="0"/>
        <v>17.74422070312501</v>
      </c>
      <c r="V11" s="114">
        <f t="shared" si="1"/>
        <v>18.25119843750001</v>
      </c>
      <c r="W11" s="114">
        <f t="shared" si="1"/>
        <v>18.758176171875007</v>
      </c>
      <c r="X11" s="114">
        <f t="shared" si="1"/>
        <v>19.265153906250006</v>
      </c>
      <c r="Y11" s="114">
        <f t="shared" si="1"/>
        <v>19.772131640625002</v>
      </c>
      <c r="Z11" s="114">
        <f t="shared" si="1"/>
        <v>20.279109375000008</v>
      </c>
      <c r="AA11" s="114">
        <f t="shared" si="1"/>
        <v>20.786087109375003</v>
      </c>
      <c r="AB11" s="114">
        <f t="shared" si="1"/>
        <v>21.293064843750006</v>
      </c>
      <c r="AC11" s="114">
        <f t="shared" si="1"/>
        <v>21.800042578125005</v>
      </c>
      <c r="AD11" s="114">
        <f t="shared" si="1"/>
        <v>22.30702031250001</v>
      </c>
      <c r="AE11" s="114">
        <f t="shared" si="1"/>
        <v>22.813998046875007</v>
      </c>
      <c r="AF11" s="114">
        <f t="shared" si="1"/>
        <v>23.32097578125001</v>
      </c>
      <c r="AG11" s="114">
        <f t="shared" si="1"/>
        <v>23.82795351562501</v>
      </c>
      <c r="AH11" s="114">
        <f t="shared" si="1"/>
        <v>24.334931250000007</v>
      </c>
      <c r="AI11" s="114">
        <f t="shared" si="1"/>
        <v>24.84190898437501</v>
      </c>
      <c r="AJ11" s="114">
        <f t="shared" si="1"/>
        <v>25.348886718750006</v>
      </c>
      <c r="AK11" s="114">
        <f t="shared" si="1"/>
        <v>25.855864453125008</v>
      </c>
      <c r="AL11" s="114">
        <f t="shared" si="2"/>
        <v>26.36284218750001</v>
      </c>
      <c r="AM11" s="114">
        <f t="shared" si="2"/>
        <v>26.869819921875006</v>
      </c>
      <c r="AN11" s="114">
        <f t="shared" si="2"/>
        <v>27.376797656250012</v>
      </c>
      <c r="AO11" s="114">
        <f t="shared" si="2"/>
        <v>27.88377539062501</v>
      </c>
      <c r="AP11" s="114">
        <f t="shared" si="2"/>
        <v>28.390753125000007</v>
      </c>
      <c r="AQ11" s="114">
        <f t="shared" si="2"/>
        <v>28.89773085937501</v>
      </c>
      <c r="AR11" s="114">
        <f t="shared" si="2"/>
        <v>29.404708593750005</v>
      </c>
      <c r="AS11" s="114">
        <f t="shared" si="2"/>
        <v>29.911686328125015</v>
      </c>
      <c r="AT11" s="114">
        <f t="shared" si="2"/>
        <v>30.418664062500007</v>
      </c>
      <c r="AU11" s="114">
        <f t="shared" si="2"/>
        <v>30.92564179687501</v>
      </c>
      <c r="AV11" s="114">
        <f t="shared" si="2"/>
        <v>31.43261953125001</v>
      </c>
      <c r="AW11" s="116">
        <f t="shared" si="2"/>
        <v>32.44657500000001</v>
      </c>
      <c r="AX11" s="125">
        <f t="shared" si="2"/>
        <v>32.95355273437501</v>
      </c>
      <c r="AY11" s="26">
        <v>2.1</v>
      </c>
    </row>
    <row r="12" spans="1:51" ht="15.75" customHeight="1" hidden="1">
      <c r="A12" s="27">
        <v>2.2</v>
      </c>
      <c r="B12" s="67">
        <f t="shared" si="0"/>
        <v>9.32650714285715</v>
      </c>
      <c r="C12" s="67">
        <f t="shared" si="0"/>
        <v>9.909413839285719</v>
      </c>
      <c r="D12" s="67">
        <f t="shared" si="0"/>
        <v>10.492320535714292</v>
      </c>
      <c r="E12" s="67">
        <f t="shared" si="0"/>
        <v>11.075227232142861</v>
      </c>
      <c r="F12" s="67">
        <f t="shared" si="0"/>
        <v>11.658133928571434</v>
      </c>
      <c r="G12" s="117">
        <f t="shared" si="0"/>
        <v>12.241040625000009</v>
      </c>
      <c r="H12" s="117">
        <f t="shared" si="0"/>
        <v>12.823947321428577</v>
      </c>
      <c r="I12" s="117">
        <f t="shared" si="0"/>
        <v>13.406854017857146</v>
      </c>
      <c r="J12" s="117">
        <f t="shared" si="0"/>
        <v>13.989760714285723</v>
      </c>
      <c r="K12" s="117">
        <f t="shared" si="0"/>
        <v>14.572667410714288</v>
      </c>
      <c r="L12" s="117">
        <f t="shared" si="0"/>
        <v>15.155574107142865</v>
      </c>
      <c r="M12" s="117">
        <f t="shared" si="0"/>
        <v>15.73848080357144</v>
      </c>
      <c r="N12" s="117">
        <f t="shared" si="0"/>
        <v>16.321387500000007</v>
      </c>
      <c r="O12" s="117">
        <f t="shared" si="0"/>
        <v>16.904294196428577</v>
      </c>
      <c r="P12" s="117">
        <f t="shared" si="0"/>
        <v>17.487200892857153</v>
      </c>
      <c r="Q12" s="117">
        <f t="shared" si="0"/>
        <v>18.070107589285726</v>
      </c>
      <c r="R12" s="117">
        <f t="shared" si="0"/>
        <v>18.6530142857143</v>
      </c>
      <c r="S12" s="117">
        <f t="shared" si="0"/>
        <v>19.235920982142865</v>
      </c>
      <c r="T12" s="117">
        <f t="shared" si="0"/>
        <v>19.818827678571438</v>
      </c>
      <c r="U12" s="117">
        <f t="shared" si="0"/>
        <v>20.401734375000014</v>
      </c>
      <c r="V12" s="117">
        <f t="shared" si="1"/>
        <v>20.984641071428584</v>
      </c>
      <c r="W12" s="117">
        <f t="shared" si="1"/>
        <v>21.567547767857153</v>
      </c>
      <c r="X12" s="117">
        <f t="shared" si="1"/>
        <v>22.150454464285723</v>
      </c>
      <c r="Y12" s="117">
        <f t="shared" si="1"/>
        <v>22.733361160714292</v>
      </c>
      <c r="Z12" s="117">
        <f t="shared" si="1"/>
        <v>23.31626785714287</v>
      </c>
      <c r="AA12" s="117">
        <f t="shared" si="1"/>
        <v>23.899174553571438</v>
      </c>
      <c r="AB12" s="117">
        <f t="shared" si="1"/>
        <v>24.482081250000018</v>
      </c>
      <c r="AC12" s="117">
        <f t="shared" si="1"/>
        <v>25.064987946428587</v>
      </c>
      <c r="AD12" s="117">
        <f t="shared" si="1"/>
        <v>25.647894642857153</v>
      </c>
      <c r="AE12" s="117">
        <f t="shared" si="1"/>
        <v>26.230801339285723</v>
      </c>
      <c r="AF12" s="117">
        <f t="shared" si="1"/>
        <v>26.813708035714292</v>
      </c>
      <c r="AG12" s="117">
        <f t="shared" si="1"/>
        <v>27.396614732142872</v>
      </c>
      <c r="AH12" s="117">
        <f t="shared" si="1"/>
        <v>27.979521428571445</v>
      </c>
      <c r="AI12" s="117">
        <f t="shared" si="1"/>
        <v>28.562428125000014</v>
      </c>
      <c r="AJ12" s="117">
        <f t="shared" si="1"/>
        <v>29.145334821428577</v>
      </c>
      <c r="AK12" s="117">
        <f t="shared" si="1"/>
        <v>29.72824151785716</v>
      </c>
      <c r="AL12" s="117">
        <f t="shared" si="2"/>
        <v>30.31114821428573</v>
      </c>
      <c r="AM12" s="117">
        <f t="shared" si="2"/>
        <v>30.8940549107143</v>
      </c>
      <c r="AN12" s="117">
        <f t="shared" si="2"/>
        <v>31.47696160714288</v>
      </c>
      <c r="AO12" s="117">
        <f t="shared" si="2"/>
        <v>32.05986830357145</v>
      </c>
      <c r="AP12" s="117">
        <f t="shared" si="2"/>
        <v>32.642775000000015</v>
      </c>
      <c r="AQ12" s="117">
        <f t="shared" si="2"/>
        <v>33.22568169642859</v>
      </c>
      <c r="AR12" s="117">
        <f t="shared" si="2"/>
        <v>33.80858839285715</v>
      </c>
      <c r="AS12" s="117">
        <f t="shared" si="2"/>
        <v>34.39149508928574</v>
      </c>
      <c r="AT12" s="117">
        <f t="shared" si="2"/>
        <v>34.974401785714306</v>
      </c>
      <c r="AU12" s="117">
        <f t="shared" si="2"/>
        <v>35.55730848214287</v>
      </c>
      <c r="AV12" s="117">
        <f t="shared" si="2"/>
        <v>36.14021517857145</v>
      </c>
      <c r="AW12" s="119">
        <f t="shared" si="2"/>
        <v>37.3060285714286</v>
      </c>
      <c r="AX12" s="123">
        <f t="shared" si="2"/>
        <v>37.888935267857164</v>
      </c>
      <c r="AY12" s="27">
        <v>2.2</v>
      </c>
    </row>
    <row r="13" spans="1:51" ht="15.75" customHeight="1" hidden="1">
      <c r="A13" s="22">
        <v>2.3</v>
      </c>
      <c r="B13" s="71">
        <f>((5/384*$N$6*9.81*($A13*B$8/4)*(($A13)^3))/(($X$6/1000)*70000000000))*100000000</f>
        <v>10.893810357142856</v>
      </c>
      <c r="C13" s="71">
        <f>((5/384*$N$6*9.81*($A13*C$8/4)*(($A13)^3))/(($X$6/1000)*70000000000))*100000000</f>
        <v>11.574673504464284</v>
      </c>
      <c r="D13" s="71">
        <f>((5/384*$N$6*9.81*($A13*D$8/4)*(($A13)^3))/(($X$6/1000)*70000000000))*100000000</f>
        <v>12.255536651785711</v>
      </c>
      <c r="E13" s="71">
        <f>((5/384*$N$6*9.81*($A13*E$8/4)*(($A13)^3))/(($X$6/1000)*70000000000))*100000000</f>
        <v>12.936399799107141</v>
      </c>
      <c r="F13" s="71">
        <f>((5/384*$N$6*9.81*($A13*F$8/4)*(($A13)^3))/(($X$6/1000)*70000000000))*100000000</f>
        <v>13.61726294642857</v>
      </c>
      <c r="G13" s="120">
        <f aca="true" t="shared" si="3" ref="G13:AX21">((5/384*$N$6*9.81*($A13*G$8/4)*(($A13)^3))/(($X$6/1000)*70000000000))*100000000</f>
        <v>14.29812609375</v>
      </c>
      <c r="H13" s="120">
        <f t="shared" si="3"/>
        <v>14.978989241071426</v>
      </c>
      <c r="I13" s="120">
        <f t="shared" si="3"/>
        <v>15.659852388392851</v>
      </c>
      <c r="J13" s="120">
        <f t="shared" si="3"/>
        <v>16.34071553571428</v>
      </c>
      <c r="K13" s="120">
        <f t="shared" si="3"/>
        <v>17.02157868303571</v>
      </c>
      <c r="L13" s="120">
        <f t="shared" si="3"/>
        <v>17.702441830357138</v>
      </c>
      <c r="M13" s="120">
        <f t="shared" si="3"/>
        <v>18.38330497767857</v>
      </c>
      <c r="N13" s="120">
        <f t="shared" si="3"/>
        <v>19.064168124999995</v>
      </c>
      <c r="O13" s="120">
        <f t="shared" si="3"/>
        <v>19.745031272321423</v>
      </c>
      <c r="P13" s="120">
        <f t="shared" si="3"/>
        <v>20.42589441964285</v>
      </c>
      <c r="Q13" s="120">
        <f t="shared" si="3"/>
        <v>21.106757566964284</v>
      </c>
      <c r="R13" s="120">
        <f t="shared" si="3"/>
        <v>21.787620714285712</v>
      </c>
      <c r="S13" s="120">
        <f t="shared" si="3"/>
        <v>22.46848386160714</v>
      </c>
      <c r="T13" s="120">
        <f t="shared" si="3"/>
        <v>23.14934700892857</v>
      </c>
      <c r="U13" s="120">
        <f t="shared" si="3"/>
        <v>23.830210156249994</v>
      </c>
      <c r="V13" s="120">
        <f t="shared" si="3"/>
        <v>24.511073303571422</v>
      </c>
      <c r="W13" s="120">
        <f t="shared" si="3"/>
        <v>25.191936450892854</v>
      </c>
      <c r="X13" s="120">
        <f t="shared" si="3"/>
        <v>25.872799598214282</v>
      </c>
      <c r="Y13" s="120">
        <f t="shared" si="3"/>
        <v>26.553662745535703</v>
      </c>
      <c r="Z13" s="120">
        <f t="shared" si="3"/>
        <v>27.23452589285714</v>
      </c>
      <c r="AA13" s="120">
        <f t="shared" si="3"/>
        <v>27.915389040178557</v>
      </c>
      <c r="AB13" s="120">
        <f t="shared" si="3"/>
        <v>28.5962521875</v>
      </c>
      <c r="AC13" s="120">
        <f t="shared" si="3"/>
        <v>29.277115334821417</v>
      </c>
      <c r="AD13" s="120">
        <f t="shared" si="3"/>
        <v>29.957978482142853</v>
      </c>
      <c r="AE13" s="120">
        <f t="shared" si="3"/>
        <v>30.638841629464274</v>
      </c>
      <c r="AF13" s="120">
        <f t="shared" si="3"/>
        <v>31.319704776785702</v>
      </c>
      <c r="AG13" s="120">
        <f t="shared" si="3"/>
        <v>32.00056792410714</v>
      </c>
      <c r="AH13" s="120">
        <f t="shared" si="3"/>
        <v>32.68143107142856</v>
      </c>
      <c r="AI13" s="120">
        <f t="shared" si="3"/>
        <v>33.362294218749994</v>
      </c>
      <c r="AJ13" s="120">
        <f t="shared" si="3"/>
        <v>34.04315736607142</v>
      </c>
      <c r="AK13" s="120">
        <f t="shared" si="3"/>
        <v>34.72402051339285</v>
      </c>
      <c r="AL13" s="120">
        <f t="shared" si="3"/>
        <v>35.404883660714276</v>
      </c>
      <c r="AM13" s="120">
        <f t="shared" si="3"/>
        <v>36.08574680803571</v>
      </c>
      <c r="AN13" s="120">
        <f t="shared" si="3"/>
        <v>36.76660995535714</v>
      </c>
      <c r="AO13" s="120">
        <f t="shared" si="3"/>
        <v>37.447473102678565</v>
      </c>
      <c r="AP13" s="120">
        <f t="shared" si="3"/>
        <v>38.12833624999999</v>
      </c>
      <c r="AQ13" s="120">
        <f t="shared" si="3"/>
        <v>38.80919939732142</v>
      </c>
      <c r="AR13" s="120">
        <f t="shared" si="3"/>
        <v>39.490062544642846</v>
      </c>
      <c r="AS13" s="120">
        <f t="shared" si="3"/>
        <v>40.17092569196428</v>
      </c>
      <c r="AT13" s="120">
        <f t="shared" si="3"/>
        <v>40.8517888392857</v>
      </c>
      <c r="AU13" s="120">
        <f t="shared" si="3"/>
        <v>41.532651986607135</v>
      </c>
      <c r="AV13" s="120">
        <f t="shared" si="3"/>
        <v>42.21351513392857</v>
      </c>
      <c r="AW13" s="120">
        <f t="shared" si="3"/>
        <v>43.575241428571424</v>
      </c>
      <c r="AX13" s="120">
        <f t="shared" si="3"/>
        <v>44.25610457589285</v>
      </c>
      <c r="AY13" s="28">
        <v>2.3</v>
      </c>
    </row>
    <row r="14" spans="1:51" ht="15.75" customHeight="1" hidden="1">
      <c r="A14" s="23">
        <v>2.4</v>
      </c>
      <c r="B14" s="62">
        <f aca="true" t="shared" si="4" ref="B14:U25">((5/384*$N$6*9.81*($A14*B$8/4)*(($A14)^3))/(($X$6/1000)*70000000000))*100000000</f>
        <v>12.915565714285712</v>
      </c>
      <c r="C14" s="62">
        <f t="shared" si="4"/>
        <v>13.722788571428575</v>
      </c>
      <c r="D14" s="62">
        <f t="shared" si="4"/>
        <v>14.530011428571433</v>
      </c>
      <c r="E14" s="62">
        <f t="shared" si="4"/>
        <v>15.337234285714286</v>
      </c>
      <c r="F14" s="62">
        <f t="shared" si="4"/>
        <v>16.144457142857146</v>
      </c>
      <c r="G14" s="114">
        <f t="shared" si="4"/>
        <v>16.951680000000003</v>
      </c>
      <c r="H14" s="114">
        <f t="shared" si="4"/>
        <v>17.75890285714286</v>
      </c>
      <c r="I14" s="114">
        <f t="shared" si="4"/>
        <v>18.566125714285715</v>
      </c>
      <c r="J14" s="114">
        <f t="shared" si="4"/>
        <v>19.373348571428572</v>
      </c>
      <c r="K14" s="114">
        <f t="shared" si="4"/>
        <v>20.180571428571433</v>
      </c>
      <c r="L14" s="114">
        <f t="shared" si="4"/>
        <v>20.98779428571429</v>
      </c>
      <c r="M14" s="114">
        <f t="shared" si="4"/>
        <v>21.795017142857148</v>
      </c>
      <c r="N14" s="114">
        <f t="shared" si="4"/>
        <v>22.602240000000005</v>
      </c>
      <c r="O14" s="114">
        <f t="shared" si="4"/>
        <v>23.409462857142863</v>
      </c>
      <c r="P14" s="114">
        <f t="shared" si="4"/>
        <v>24.216685714285717</v>
      </c>
      <c r="Q14" s="114">
        <f t="shared" si="4"/>
        <v>25.02390857142857</v>
      </c>
      <c r="R14" s="114">
        <f t="shared" si="4"/>
        <v>25.831131428571425</v>
      </c>
      <c r="S14" s="114">
        <f t="shared" si="4"/>
        <v>26.638354285714282</v>
      </c>
      <c r="T14" s="114">
        <f t="shared" si="4"/>
        <v>27.44557714285715</v>
      </c>
      <c r="U14" s="114">
        <f t="shared" si="4"/>
        <v>28.252800000000008</v>
      </c>
      <c r="V14" s="114">
        <f t="shared" si="3"/>
        <v>29.060022857142865</v>
      </c>
      <c r="W14" s="114">
        <f t="shared" si="3"/>
        <v>29.867245714285723</v>
      </c>
      <c r="X14" s="114">
        <f t="shared" si="3"/>
        <v>30.674468571428573</v>
      </c>
      <c r="Y14" s="114">
        <f t="shared" si="3"/>
        <v>31.48169142857143</v>
      </c>
      <c r="Z14" s="114">
        <f t="shared" si="3"/>
        <v>32.28891428571429</v>
      </c>
      <c r="AA14" s="114">
        <f t="shared" si="3"/>
        <v>33.09613714285714</v>
      </c>
      <c r="AB14" s="114">
        <f t="shared" si="3"/>
        <v>33.903360000000006</v>
      </c>
      <c r="AC14" s="114">
        <f t="shared" si="3"/>
        <v>34.71058285714285</v>
      </c>
      <c r="AD14" s="114">
        <f t="shared" si="3"/>
        <v>35.51780571428572</v>
      </c>
      <c r="AE14" s="114">
        <f t="shared" si="3"/>
        <v>36.325028571428575</v>
      </c>
      <c r="AF14" s="114">
        <f t="shared" si="3"/>
        <v>37.13225142857143</v>
      </c>
      <c r="AG14" s="114">
        <f t="shared" si="3"/>
        <v>37.93947428571429</v>
      </c>
      <c r="AH14" s="114">
        <f t="shared" si="3"/>
        <v>38.746697142857144</v>
      </c>
      <c r="AI14" s="114">
        <f t="shared" si="3"/>
        <v>39.553920000000005</v>
      </c>
      <c r="AJ14" s="114">
        <f t="shared" si="3"/>
        <v>40.361142857142866</v>
      </c>
      <c r="AK14" s="114">
        <f t="shared" si="3"/>
        <v>41.16836571428571</v>
      </c>
      <c r="AL14" s="114">
        <f t="shared" si="3"/>
        <v>41.97558857142858</v>
      </c>
      <c r="AM14" s="114">
        <f t="shared" si="3"/>
        <v>42.782811428571435</v>
      </c>
      <c r="AN14" s="114">
        <f t="shared" si="3"/>
        <v>43.590034285714296</v>
      </c>
      <c r="AO14" s="114">
        <f t="shared" si="3"/>
        <v>44.39725714285715</v>
      </c>
      <c r="AP14" s="114">
        <f t="shared" si="3"/>
        <v>45.20448000000001</v>
      </c>
      <c r="AQ14" s="114">
        <f t="shared" si="3"/>
        <v>46.011702857142865</v>
      </c>
      <c r="AR14" s="114">
        <f t="shared" si="3"/>
        <v>46.818925714285726</v>
      </c>
      <c r="AS14" s="114">
        <f t="shared" si="3"/>
        <v>47.62614857142858</v>
      </c>
      <c r="AT14" s="114">
        <f t="shared" si="3"/>
        <v>48.433371428571434</v>
      </c>
      <c r="AU14" s="114">
        <f t="shared" si="3"/>
        <v>49.240594285714295</v>
      </c>
      <c r="AV14" s="114">
        <f t="shared" si="3"/>
        <v>50.04781714285714</v>
      </c>
      <c r="AW14" s="114">
        <f t="shared" si="3"/>
        <v>51.66226285714285</v>
      </c>
      <c r="AX14" s="114">
        <f t="shared" si="3"/>
        <v>52.46948571428572</v>
      </c>
      <c r="AY14" s="26">
        <v>2.4</v>
      </c>
    </row>
    <row r="15" spans="1:51" ht="15.75" customHeight="1">
      <c r="A15" s="23">
        <v>2.5</v>
      </c>
      <c r="B15" s="62">
        <f t="shared" si="4"/>
        <v>15.206473214285717</v>
      </c>
      <c r="C15" s="62">
        <f t="shared" si="4"/>
        <v>16.156877790178573</v>
      </c>
      <c r="D15" s="62">
        <f t="shared" si="4"/>
        <v>17.10728236607143</v>
      </c>
      <c r="E15" s="62">
        <f t="shared" si="4"/>
        <v>18.05768694196429</v>
      </c>
      <c r="F15" s="62">
        <f t="shared" si="4"/>
        <v>19.008091517857146</v>
      </c>
      <c r="G15" s="114">
        <f t="shared" si="4"/>
        <v>19.958496093750004</v>
      </c>
      <c r="H15" s="114">
        <f t="shared" si="4"/>
        <v>20.90890066964286</v>
      </c>
      <c r="I15" s="114">
        <f t="shared" si="4"/>
        <v>21.859305245535715</v>
      </c>
      <c r="J15" s="114">
        <f t="shared" si="4"/>
        <v>22.809709821428577</v>
      </c>
      <c r="K15" s="114">
        <f t="shared" si="4"/>
        <v>23.760114397321434</v>
      </c>
      <c r="L15" s="114">
        <f t="shared" si="4"/>
        <v>24.71051897321429</v>
      </c>
      <c r="M15" s="114">
        <f t="shared" si="4"/>
        <v>25.66092354910715</v>
      </c>
      <c r="N15" s="114">
        <f t="shared" si="4"/>
        <v>26.611328125000007</v>
      </c>
      <c r="O15" s="114">
        <f t="shared" si="4"/>
        <v>27.561732700892865</v>
      </c>
      <c r="P15" s="114">
        <f t="shared" si="4"/>
        <v>28.51213727678572</v>
      </c>
      <c r="Q15" s="114">
        <f t="shared" si="4"/>
        <v>29.462541852678577</v>
      </c>
      <c r="R15" s="114">
        <f t="shared" si="4"/>
        <v>30.412946428571434</v>
      </c>
      <c r="S15" s="114">
        <f t="shared" si="4"/>
        <v>31.363351004464292</v>
      </c>
      <c r="T15" s="114">
        <f t="shared" si="4"/>
        <v>32.313755580357146</v>
      </c>
      <c r="U15" s="114">
        <f t="shared" si="4"/>
        <v>33.26416015625001</v>
      </c>
      <c r="V15" s="114">
        <f t="shared" si="3"/>
        <v>34.21456473214286</v>
      </c>
      <c r="W15" s="114">
        <f t="shared" si="3"/>
        <v>35.16496930803572</v>
      </c>
      <c r="X15" s="114">
        <f t="shared" si="3"/>
        <v>36.11537388392858</v>
      </c>
      <c r="Y15" s="114">
        <f t="shared" si="3"/>
        <v>37.06577845982143</v>
      </c>
      <c r="Z15" s="114">
        <f t="shared" si="3"/>
        <v>38.01618303571429</v>
      </c>
      <c r="AA15" s="114">
        <f t="shared" si="3"/>
        <v>38.96658761160715</v>
      </c>
      <c r="AB15" s="114">
        <f t="shared" si="3"/>
        <v>39.91699218750001</v>
      </c>
      <c r="AC15" s="114">
        <f t="shared" si="3"/>
        <v>40.86739676339286</v>
      </c>
      <c r="AD15" s="114">
        <f t="shared" si="3"/>
        <v>41.81780133928572</v>
      </c>
      <c r="AE15" s="114">
        <f t="shared" si="3"/>
        <v>42.76820591517858</v>
      </c>
      <c r="AF15" s="114">
        <f t="shared" si="3"/>
        <v>43.71861049107143</v>
      </c>
      <c r="AG15" s="114">
        <f t="shared" si="3"/>
        <v>44.66901506696429</v>
      </c>
      <c r="AH15" s="114">
        <f t="shared" si="3"/>
        <v>45.61941964285715</v>
      </c>
      <c r="AI15" s="114">
        <f t="shared" si="3"/>
        <v>46.56982421875001</v>
      </c>
      <c r="AJ15" s="114">
        <f t="shared" si="3"/>
        <v>47.52022879464287</v>
      </c>
      <c r="AK15" s="114">
        <f t="shared" si="3"/>
        <v>48.47063337053572</v>
      </c>
      <c r="AL15" s="114">
        <f t="shared" si="3"/>
        <v>49.42103794642858</v>
      </c>
      <c r="AM15" s="114">
        <f t="shared" si="3"/>
        <v>50.371442522321445</v>
      </c>
      <c r="AN15" s="114">
        <f t="shared" si="3"/>
        <v>51.3218470982143</v>
      </c>
      <c r="AO15" s="114">
        <f t="shared" si="3"/>
        <v>52.272251674107146</v>
      </c>
      <c r="AP15" s="114">
        <f t="shared" si="3"/>
        <v>53.222656250000014</v>
      </c>
      <c r="AQ15" s="114">
        <f t="shared" si="3"/>
        <v>54.17306082589287</v>
      </c>
      <c r="AR15" s="114">
        <f t="shared" si="3"/>
        <v>55.12346540178573</v>
      </c>
      <c r="AS15" s="114">
        <f t="shared" si="3"/>
        <v>56.073869977678584</v>
      </c>
      <c r="AT15" s="114">
        <f t="shared" si="3"/>
        <v>57.02427455357144</v>
      </c>
      <c r="AU15" s="114">
        <f t="shared" si="3"/>
        <v>57.9746791294643</v>
      </c>
      <c r="AV15" s="114">
        <f t="shared" si="3"/>
        <v>58.92508370535715</v>
      </c>
      <c r="AW15" s="114">
        <f t="shared" si="3"/>
        <v>60.82589285714287</v>
      </c>
      <c r="AX15" s="114">
        <f t="shared" si="3"/>
        <v>61.77629743303572</v>
      </c>
      <c r="AY15" s="26">
        <v>2.5</v>
      </c>
    </row>
    <row r="16" spans="1:51" ht="15.75" customHeight="1">
      <c r="A16" s="23">
        <v>2.6</v>
      </c>
      <c r="B16" s="62">
        <f t="shared" si="4"/>
        <v>17.789422857142867</v>
      </c>
      <c r="C16" s="62">
        <f t="shared" si="4"/>
        <v>18.901261785714293</v>
      </c>
      <c r="D16" s="62">
        <f t="shared" si="4"/>
        <v>20.013100714285724</v>
      </c>
      <c r="E16" s="62">
        <f t="shared" si="4"/>
        <v>21.124939642857147</v>
      </c>
      <c r="F16" s="62">
        <f t="shared" si="4"/>
        <v>22.23677857142858</v>
      </c>
      <c r="G16" s="114">
        <f t="shared" si="4"/>
        <v>23.348617500000014</v>
      </c>
      <c r="H16" s="114">
        <f t="shared" si="4"/>
        <v>24.460456428571437</v>
      </c>
      <c r="I16" s="114">
        <f t="shared" si="4"/>
        <v>25.572295357142863</v>
      </c>
      <c r="J16" s="114">
        <f t="shared" si="4"/>
        <v>26.6841342857143</v>
      </c>
      <c r="K16" s="114">
        <f t="shared" si="4"/>
        <v>27.795973214285727</v>
      </c>
      <c r="L16" s="114">
        <f t="shared" si="4"/>
        <v>28.907812142857157</v>
      </c>
      <c r="M16" s="114">
        <f t="shared" si="4"/>
        <v>30.019651071428584</v>
      </c>
      <c r="N16" s="114">
        <f t="shared" si="4"/>
        <v>31.131490000000014</v>
      </c>
      <c r="O16" s="114">
        <f t="shared" si="4"/>
        <v>32.243328928571444</v>
      </c>
      <c r="P16" s="114">
        <f t="shared" si="4"/>
        <v>33.355167857142874</v>
      </c>
      <c r="Q16" s="114">
        <f t="shared" si="4"/>
        <v>34.467006785714304</v>
      </c>
      <c r="R16" s="114">
        <f t="shared" si="4"/>
        <v>35.578845714285734</v>
      </c>
      <c r="S16" s="114">
        <f t="shared" si="4"/>
        <v>36.69068464285716</v>
      </c>
      <c r="T16" s="114">
        <f t="shared" si="4"/>
        <v>37.80252357142859</v>
      </c>
      <c r="U16" s="114">
        <f t="shared" si="4"/>
        <v>38.91436250000001</v>
      </c>
      <c r="V16" s="114">
        <f t="shared" si="3"/>
        <v>40.02620142857145</v>
      </c>
      <c r="W16" s="114">
        <f t="shared" si="3"/>
        <v>41.13804035714288</v>
      </c>
      <c r="X16" s="114">
        <f t="shared" si="3"/>
        <v>42.24987928571429</v>
      </c>
      <c r="Y16" s="114">
        <f t="shared" si="3"/>
        <v>43.36171821428573</v>
      </c>
      <c r="Z16" s="114">
        <f t="shared" si="3"/>
        <v>44.47355714285716</v>
      </c>
      <c r="AA16" s="114">
        <f t="shared" si="3"/>
        <v>45.58539607142859</v>
      </c>
      <c r="AB16" s="114">
        <f t="shared" si="3"/>
        <v>46.69723500000003</v>
      </c>
      <c r="AC16" s="114">
        <f t="shared" si="3"/>
        <v>47.80907392857145</v>
      </c>
      <c r="AD16" s="114">
        <f t="shared" si="3"/>
        <v>48.92091285714287</v>
      </c>
      <c r="AE16" s="114">
        <f t="shared" si="3"/>
        <v>50.03275178571431</v>
      </c>
      <c r="AF16" s="114">
        <f t="shared" si="3"/>
        <v>51.14459071428573</v>
      </c>
      <c r="AG16" s="114">
        <f t="shared" si="3"/>
        <v>52.25642964285717</v>
      </c>
      <c r="AH16" s="114">
        <f t="shared" si="3"/>
        <v>53.3682685714286</v>
      </c>
      <c r="AI16" s="114">
        <f t="shared" si="3"/>
        <v>54.48010750000004</v>
      </c>
      <c r="AJ16" s="114">
        <f t="shared" si="3"/>
        <v>55.591946428571454</v>
      </c>
      <c r="AK16" s="114">
        <f t="shared" si="3"/>
        <v>56.70378535714287</v>
      </c>
      <c r="AL16" s="114">
        <f t="shared" si="3"/>
        <v>57.815624285714314</v>
      </c>
      <c r="AM16" s="114">
        <f t="shared" si="3"/>
        <v>58.92746321428573</v>
      </c>
      <c r="AN16" s="114">
        <f t="shared" si="3"/>
        <v>60.03930214285717</v>
      </c>
      <c r="AO16" s="114">
        <f t="shared" si="3"/>
        <v>61.151141071428604</v>
      </c>
      <c r="AP16" s="114">
        <f t="shared" si="3"/>
        <v>62.26298000000003</v>
      </c>
      <c r="AQ16" s="114">
        <f t="shared" si="3"/>
        <v>63.37481892857146</v>
      </c>
      <c r="AR16" s="114">
        <f t="shared" si="3"/>
        <v>64.48665785714289</v>
      </c>
      <c r="AS16" s="114">
        <f t="shared" si="3"/>
        <v>65.59849678571432</v>
      </c>
      <c r="AT16" s="114">
        <f t="shared" si="3"/>
        <v>66.71033571428575</v>
      </c>
      <c r="AU16" s="114">
        <f t="shared" si="3"/>
        <v>67.82217464285718</v>
      </c>
      <c r="AV16" s="114">
        <f t="shared" si="3"/>
        <v>68.93401357142861</v>
      </c>
      <c r="AW16" s="114">
        <f t="shared" si="3"/>
        <v>71.15769142857147</v>
      </c>
      <c r="AX16" s="114">
        <f t="shared" si="3"/>
        <v>72.26953035714291</v>
      </c>
      <c r="AY16" s="26">
        <v>2.6</v>
      </c>
    </row>
    <row r="17" spans="1:51" ht="15.75" customHeight="1">
      <c r="A17" s="23">
        <v>2.7</v>
      </c>
      <c r="B17" s="62">
        <f t="shared" si="4"/>
        <v>20.688238928571437</v>
      </c>
      <c r="C17" s="62">
        <f t="shared" si="4"/>
        <v>21.98125386160715</v>
      </c>
      <c r="D17" s="62">
        <f t="shared" si="4"/>
        <v>23.274268794642868</v>
      </c>
      <c r="E17" s="62">
        <f t="shared" si="4"/>
        <v>24.567283727678582</v>
      </c>
      <c r="F17" s="62">
        <f t="shared" si="4"/>
        <v>25.8602986607143</v>
      </c>
      <c r="G17" s="114">
        <f t="shared" si="4"/>
        <v>27.153313593750013</v>
      </c>
      <c r="H17" s="114">
        <f t="shared" si="4"/>
        <v>28.446328526785727</v>
      </c>
      <c r="I17" s="114">
        <f t="shared" si="4"/>
        <v>29.739343459821438</v>
      </c>
      <c r="J17" s="114">
        <f t="shared" si="4"/>
        <v>31.03235839285715</v>
      </c>
      <c r="K17" s="114">
        <f t="shared" si="4"/>
        <v>32.32537332589287</v>
      </c>
      <c r="L17" s="114">
        <f t="shared" si="4"/>
        <v>33.61838825892858</v>
      </c>
      <c r="M17" s="114">
        <f t="shared" si="4"/>
        <v>34.911403191964304</v>
      </c>
      <c r="N17" s="114">
        <f t="shared" si="4"/>
        <v>36.20441812500001</v>
      </c>
      <c r="O17" s="114">
        <f t="shared" si="4"/>
        <v>37.497433058035725</v>
      </c>
      <c r="P17" s="114">
        <f t="shared" si="4"/>
        <v>38.790447991071446</v>
      </c>
      <c r="Q17" s="114">
        <f t="shared" si="4"/>
        <v>40.08346292410716</v>
      </c>
      <c r="R17" s="114">
        <f t="shared" si="4"/>
        <v>41.37647785714287</v>
      </c>
      <c r="S17" s="114">
        <f t="shared" si="4"/>
        <v>42.66949279017859</v>
      </c>
      <c r="T17" s="114">
        <f t="shared" si="4"/>
        <v>43.9625077232143</v>
      </c>
      <c r="U17" s="114">
        <f t="shared" si="4"/>
        <v>45.25552265625002</v>
      </c>
      <c r="V17" s="114">
        <f t="shared" si="3"/>
        <v>46.548537589285736</v>
      </c>
      <c r="W17" s="114">
        <f t="shared" si="3"/>
        <v>47.84155252232146</v>
      </c>
      <c r="X17" s="114">
        <f t="shared" si="3"/>
        <v>49.134567455357164</v>
      </c>
      <c r="Y17" s="114">
        <f t="shared" si="3"/>
        <v>50.42758238839288</v>
      </c>
      <c r="Z17" s="114">
        <f t="shared" si="3"/>
        <v>51.7205973214286</v>
      </c>
      <c r="AA17" s="114">
        <f t="shared" si="3"/>
        <v>53.01361225446431</v>
      </c>
      <c r="AB17" s="114">
        <f t="shared" si="3"/>
        <v>54.30662718750003</v>
      </c>
      <c r="AC17" s="114">
        <f t="shared" si="3"/>
        <v>55.59964212053572</v>
      </c>
      <c r="AD17" s="114">
        <f t="shared" si="3"/>
        <v>56.892657053571455</v>
      </c>
      <c r="AE17" s="114">
        <f t="shared" si="3"/>
        <v>58.18567198660716</v>
      </c>
      <c r="AF17" s="114">
        <f t="shared" si="3"/>
        <v>59.478686919642875</v>
      </c>
      <c r="AG17" s="114">
        <f t="shared" si="3"/>
        <v>60.7717018526786</v>
      </c>
      <c r="AH17" s="114">
        <f t="shared" si="3"/>
        <v>62.0647167857143</v>
      </c>
      <c r="AI17" s="114">
        <f t="shared" si="3"/>
        <v>63.357731718750046</v>
      </c>
      <c r="AJ17" s="114">
        <f t="shared" si="3"/>
        <v>64.65074665178574</v>
      </c>
      <c r="AK17" s="114">
        <f t="shared" si="3"/>
        <v>65.94376158482144</v>
      </c>
      <c r="AL17" s="114">
        <f t="shared" si="3"/>
        <v>67.23677651785717</v>
      </c>
      <c r="AM17" s="114">
        <f t="shared" si="3"/>
        <v>68.52979145089289</v>
      </c>
      <c r="AN17" s="114">
        <f t="shared" si="3"/>
        <v>69.82280638392861</v>
      </c>
      <c r="AO17" s="114">
        <f t="shared" si="3"/>
        <v>71.11582131696433</v>
      </c>
      <c r="AP17" s="114">
        <f t="shared" si="3"/>
        <v>72.40883625000002</v>
      </c>
      <c r="AQ17" s="114">
        <f t="shared" si="3"/>
        <v>73.70185118303574</v>
      </c>
      <c r="AR17" s="114">
        <f t="shared" si="3"/>
        <v>74.99486611607145</v>
      </c>
      <c r="AS17" s="114">
        <f t="shared" si="3"/>
        <v>76.28788104910717</v>
      </c>
      <c r="AT17" s="114">
        <f t="shared" si="3"/>
        <v>77.58089598214289</v>
      </c>
      <c r="AU17" s="114">
        <f t="shared" si="3"/>
        <v>78.8739109151786</v>
      </c>
      <c r="AV17" s="114">
        <f t="shared" si="3"/>
        <v>80.16692584821432</v>
      </c>
      <c r="AW17" s="114">
        <f t="shared" si="3"/>
        <v>82.75295571428575</v>
      </c>
      <c r="AX17" s="114">
        <f t="shared" si="3"/>
        <v>84.04597064732147</v>
      </c>
      <c r="AY17" s="26">
        <v>2.7</v>
      </c>
    </row>
    <row r="18" spans="1:51" ht="15.75" customHeight="1">
      <c r="A18" s="23">
        <v>2.8</v>
      </c>
      <c r="B18" s="62">
        <f t="shared" si="4"/>
        <v>23.927679999999995</v>
      </c>
      <c r="C18" s="62">
        <f t="shared" si="4"/>
        <v>25.42316</v>
      </c>
      <c r="D18" s="62">
        <f t="shared" si="4"/>
        <v>26.91864</v>
      </c>
      <c r="E18" s="62">
        <f t="shared" si="4"/>
        <v>28.41411999999999</v>
      </c>
      <c r="F18" s="62">
        <f t="shared" si="4"/>
        <v>29.909599999999998</v>
      </c>
      <c r="G18" s="114">
        <f t="shared" si="4"/>
        <v>31.405079999999998</v>
      </c>
      <c r="H18" s="114">
        <f t="shared" si="4"/>
        <v>32.90056</v>
      </c>
      <c r="I18" s="114">
        <f t="shared" si="4"/>
        <v>34.39603999999999</v>
      </c>
      <c r="J18" s="114">
        <f t="shared" si="4"/>
        <v>35.89152</v>
      </c>
      <c r="K18" s="114">
        <f t="shared" si="4"/>
        <v>37.387</v>
      </c>
      <c r="L18" s="114">
        <f t="shared" si="4"/>
        <v>38.882479999999994</v>
      </c>
      <c r="M18" s="114">
        <f t="shared" si="4"/>
        <v>40.377959999999995</v>
      </c>
      <c r="N18" s="114">
        <f t="shared" si="4"/>
        <v>41.87343999999999</v>
      </c>
      <c r="O18" s="114">
        <f t="shared" si="4"/>
        <v>43.36891999999999</v>
      </c>
      <c r="P18" s="114">
        <f t="shared" si="4"/>
        <v>44.86439999999999</v>
      </c>
      <c r="Q18" s="114">
        <f t="shared" si="4"/>
        <v>46.35988</v>
      </c>
      <c r="R18" s="114">
        <f t="shared" si="4"/>
        <v>47.85535999999999</v>
      </c>
      <c r="S18" s="114">
        <f t="shared" si="4"/>
        <v>49.35083999999999</v>
      </c>
      <c r="T18" s="114">
        <f t="shared" si="4"/>
        <v>50.84632</v>
      </c>
      <c r="U18" s="114">
        <f t="shared" si="4"/>
        <v>52.3418</v>
      </c>
      <c r="V18" s="114">
        <f t="shared" si="3"/>
        <v>53.83728</v>
      </c>
      <c r="W18" s="114">
        <f t="shared" si="3"/>
        <v>55.33275999999998</v>
      </c>
      <c r="X18" s="114">
        <f t="shared" si="3"/>
        <v>56.82823999999998</v>
      </c>
      <c r="Y18" s="114">
        <f t="shared" si="3"/>
        <v>58.323719999999994</v>
      </c>
      <c r="Z18" s="114">
        <f t="shared" si="3"/>
        <v>59.819199999999995</v>
      </c>
      <c r="AA18" s="114">
        <f t="shared" si="3"/>
        <v>61.31467999999998</v>
      </c>
      <c r="AB18" s="114">
        <f t="shared" si="3"/>
        <v>62.810159999999996</v>
      </c>
      <c r="AC18" s="114">
        <f t="shared" si="3"/>
        <v>64.30563999999998</v>
      </c>
      <c r="AD18" s="114">
        <f t="shared" si="3"/>
        <v>65.80112</v>
      </c>
      <c r="AE18" s="114">
        <f t="shared" si="3"/>
        <v>67.2966</v>
      </c>
      <c r="AF18" s="114">
        <f t="shared" si="3"/>
        <v>68.79207999999998</v>
      </c>
      <c r="AG18" s="114">
        <f t="shared" si="3"/>
        <v>70.28756</v>
      </c>
      <c r="AH18" s="114">
        <f t="shared" si="3"/>
        <v>71.78304</v>
      </c>
      <c r="AI18" s="114">
        <f t="shared" si="3"/>
        <v>73.27852000000001</v>
      </c>
      <c r="AJ18" s="114">
        <f t="shared" si="3"/>
        <v>74.774</v>
      </c>
      <c r="AK18" s="114">
        <f t="shared" si="3"/>
        <v>76.26947999999999</v>
      </c>
      <c r="AL18" s="114">
        <f t="shared" si="3"/>
        <v>77.76495999999999</v>
      </c>
      <c r="AM18" s="114">
        <f t="shared" si="3"/>
        <v>79.26043999999997</v>
      </c>
      <c r="AN18" s="114">
        <f t="shared" si="3"/>
        <v>80.75591999999999</v>
      </c>
      <c r="AO18" s="114">
        <f t="shared" si="3"/>
        <v>82.25139999999998</v>
      </c>
      <c r="AP18" s="114">
        <f t="shared" si="3"/>
        <v>83.74687999999998</v>
      </c>
      <c r="AQ18" s="114">
        <f t="shared" si="3"/>
        <v>85.24235999999999</v>
      </c>
      <c r="AR18" s="114">
        <f t="shared" si="3"/>
        <v>86.73783999999998</v>
      </c>
      <c r="AS18" s="114">
        <f t="shared" si="3"/>
        <v>88.23331999999999</v>
      </c>
      <c r="AT18" s="114">
        <f t="shared" si="3"/>
        <v>89.72879999999998</v>
      </c>
      <c r="AU18" s="114">
        <f t="shared" si="3"/>
        <v>91.22428</v>
      </c>
      <c r="AV18" s="114">
        <f t="shared" si="3"/>
        <v>92.71976</v>
      </c>
      <c r="AW18" s="114">
        <f t="shared" si="3"/>
        <v>95.71071999999998</v>
      </c>
      <c r="AX18" s="114">
        <f t="shared" si="3"/>
        <v>97.20619999999998</v>
      </c>
      <c r="AY18" s="26">
        <v>2.8</v>
      </c>
    </row>
    <row r="19" spans="1:51" ht="15.75" customHeight="1">
      <c r="A19" s="23">
        <v>2.9</v>
      </c>
      <c r="B19" s="62">
        <f t="shared" si="4"/>
        <v>27.53343892857143</v>
      </c>
      <c r="C19" s="62">
        <f t="shared" si="4"/>
        <v>29.254278861607148</v>
      </c>
      <c r="D19" s="62">
        <f t="shared" si="4"/>
        <v>30.97511879464286</v>
      </c>
      <c r="E19" s="62">
        <f t="shared" si="4"/>
        <v>32.69595872767857</v>
      </c>
      <c r="F19" s="62">
        <f t="shared" si="4"/>
        <v>34.41679866071429</v>
      </c>
      <c r="G19" s="114">
        <f t="shared" si="4"/>
        <v>36.137638593750005</v>
      </c>
      <c r="H19" s="114">
        <f t="shared" si="4"/>
        <v>37.85847852678572</v>
      </c>
      <c r="I19" s="114">
        <f t="shared" si="4"/>
        <v>39.57931845982143</v>
      </c>
      <c r="J19" s="114">
        <f t="shared" si="4"/>
        <v>41.30015839285715</v>
      </c>
      <c r="K19" s="114">
        <f t="shared" si="4"/>
        <v>43.02099832589286</v>
      </c>
      <c r="L19" s="114">
        <f t="shared" si="4"/>
        <v>44.741838258928574</v>
      </c>
      <c r="M19" s="114">
        <f t="shared" si="4"/>
        <v>46.462678191964294</v>
      </c>
      <c r="N19" s="114">
        <f t="shared" si="4"/>
        <v>48.18351812500001</v>
      </c>
      <c r="O19" s="114">
        <f t="shared" si="4"/>
        <v>49.904358058035726</v>
      </c>
      <c r="P19" s="114">
        <f t="shared" si="4"/>
        <v>51.625197991071424</v>
      </c>
      <c r="Q19" s="114">
        <f t="shared" si="4"/>
        <v>53.34603792410715</v>
      </c>
      <c r="R19" s="114">
        <f t="shared" si="4"/>
        <v>55.06687785714286</v>
      </c>
      <c r="S19" s="114">
        <f t="shared" si="4"/>
        <v>56.78771779017856</v>
      </c>
      <c r="T19" s="114">
        <f t="shared" si="4"/>
        <v>58.508557723214295</v>
      </c>
      <c r="U19" s="114">
        <f t="shared" si="4"/>
        <v>60.229397656250015</v>
      </c>
      <c r="V19" s="114">
        <f t="shared" si="3"/>
        <v>61.95023758928572</v>
      </c>
      <c r="W19" s="114">
        <f t="shared" si="3"/>
        <v>63.67107752232145</v>
      </c>
      <c r="X19" s="114">
        <f t="shared" si="3"/>
        <v>65.39191745535715</v>
      </c>
      <c r="Y19" s="114">
        <f t="shared" si="3"/>
        <v>67.11275738839286</v>
      </c>
      <c r="Z19" s="114">
        <f t="shared" si="3"/>
        <v>68.83359732142858</v>
      </c>
      <c r="AA19" s="114">
        <f t="shared" si="3"/>
        <v>70.55443725446429</v>
      </c>
      <c r="AB19" s="114">
        <f t="shared" si="3"/>
        <v>72.27527718750001</v>
      </c>
      <c r="AC19" s="114">
        <f t="shared" si="3"/>
        <v>73.99611712053571</v>
      </c>
      <c r="AD19" s="114">
        <f t="shared" si="3"/>
        <v>75.71695705357143</v>
      </c>
      <c r="AE19" s="114">
        <f t="shared" si="3"/>
        <v>77.43779698660715</v>
      </c>
      <c r="AF19" s="114">
        <f t="shared" si="3"/>
        <v>79.15863691964286</v>
      </c>
      <c r="AG19" s="114">
        <f t="shared" si="3"/>
        <v>80.8794768526786</v>
      </c>
      <c r="AH19" s="114">
        <f t="shared" si="3"/>
        <v>82.6003167857143</v>
      </c>
      <c r="AI19" s="114">
        <f t="shared" si="3"/>
        <v>84.32115671875002</v>
      </c>
      <c r="AJ19" s="114">
        <f t="shared" si="3"/>
        <v>86.04199665178572</v>
      </c>
      <c r="AK19" s="114">
        <f t="shared" si="3"/>
        <v>87.76283658482144</v>
      </c>
      <c r="AL19" s="114">
        <f t="shared" si="3"/>
        <v>89.48367651785715</v>
      </c>
      <c r="AM19" s="114">
        <f t="shared" si="3"/>
        <v>91.20451645089287</v>
      </c>
      <c r="AN19" s="114">
        <f t="shared" si="3"/>
        <v>92.92535638392859</v>
      </c>
      <c r="AO19" s="114">
        <f t="shared" si="3"/>
        <v>94.64619631696428</v>
      </c>
      <c r="AP19" s="114">
        <f t="shared" si="3"/>
        <v>96.36703625000003</v>
      </c>
      <c r="AQ19" s="114">
        <f t="shared" si="3"/>
        <v>98.08787618303573</v>
      </c>
      <c r="AR19" s="114">
        <f t="shared" si="3"/>
        <v>99.80871611607145</v>
      </c>
      <c r="AS19" s="114">
        <f t="shared" si="3"/>
        <v>101.52955604910716</v>
      </c>
      <c r="AT19" s="114">
        <f t="shared" si="3"/>
        <v>103.25039598214285</v>
      </c>
      <c r="AU19" s="114">
        <f t="shared" si="3"/>
        <v>104.97123591517857</v>
      </c>
      <c r="AV19" s="114">
        <f t="shared" si="3"/>
        <v>106.6920758482143</v>
      </c>
      <c r="AW19" s="114">
        <f t="shared" si="3"/>
        <v>110.13375571428573</v>
      </c>
      <c r="AX19" s="114">
        <f t="shared" si="3"/>
        <v>111.85459564732145</v>
      </c>
      <c r="AY19" s="26">
        <v>2.9</v>
      </c>
    </row>
    <row r="20" spans="1:51" ht="15.75" customHeight="1">
      <c r="A20" s="23">
        <v>3</v>
      </c>
      <c r="B20" s="62">
        <f t="shared" si="4"/>
        <v>31.53214285714287</v>
      </c>
      <c r="C20" s="62">
        <f t="shared" si="4"/>
        <v>33.50290178571429</v>
      </c>
      <c r="D20" s="62">
        <f t="shared" si="4"/>
        <v>35.47366071428572</v>
      </c>
      <c r="E20" s="62">
        <f t="shared" si="4"/>
        <v>37.44441964285714</v>
      </c>
      <c r="F20" s="62">
        <f t="shared" si="4"/>
        <v>39.415178571428584</v>
      </c>
      <c r="G20" s="114">
        <f t="shared" si="4"/>
        <v>41.38593750000001</v>
      </c>
      <c r="H20" s="114">
        <f t="shared" si="4"/>
        <v>43.356696428571446</v>
      </c>
      <c r="I20" s="114">
        <f t="shared" si="4"/>
        <v>45.32745535714286</v>
      </c>
      <c r="J20" s="114">
        <f t="shared" si="4"/>
        <v>47.29821428571429</v>
      </c>
      <c r="K20" s="114">
        <f t="shared" si="4"/>
        <v>49.26897321428573</v>
      </c>
      <c r="L20" s="114">
        <f t="shared" si="4"/>
        <v>51.239732142857164</v>
      </c>
      <c r="M20" s="114">
        <f t="shared" si="4"/>
        <v>53.21049107142859</v>
      </c>
      <c r="N20" s="114">
        <f t="shared" si="4"/>
        <v>55.181250000000006</v>
      </c>
      <c r="O20" s="114">
        <f t="shared" si="4"/>
        <v>57.15200892857143</v>
      </c>
      <c r="P20" s="114">
        <f t="shared" si="4"/>
        <v>59.122767857142875</v>
      </c>
      <c r="Q20" s="114">
        <f t="shared" si="4"/>
        <v>61.0935267857143</v>
      </c>
      <c r="R20" s="114">
        <f t="shared" si="4"/>
        <v>63.06428571428574</v>
      </c>
      <c r="S20" s="114">
        <f t="shared" si="4"/>
        <v>65.03504464285714</v>
      </c>
      <c r="T20" s="114">
        <f t="shared" si="4"/>
        <v>67.00580357142859</v>
      </c>
      <c r="U20" s="114">
        <f t="shared" si="4"/>
        <v>68.97656250000001</v>
      </c>
      <c r="V20" s="114">
        <f t="shared" si="3"/>
        <v>70.94732142857144</v>
      </c>
      <c r="W20" s="114">
        <f t="shared" si="3"/>
        <v>72.91808035714288</v>
      </c>
      <c r="X20" s="114">
        <f t="shared" si="3"/>
        <v>74.88883928571428</v>
      </c>
      <c r="Y20" s="114">
        <f t="shared" si="3"/>
        <v>76.85959821428573</v>
      </c>
      <c r="Z20" s="114">
        <f t="shared" si="3"/>
        <v>78.83035714285717</v>
      </c>
      <c r="AA20" s="114">
        <f t="shared" si="3"/>
        <v>80.80111607142858</v>
      </c>
      <c r="AB20" s="114">
        <f t="shared" si="3"/>
        <v>82.77187500000002</v>
      </c>
      <c r="AC20" s="114">
        <f t="shared" si="3"/>
        <v>84.74263392857144</v>
      </c>
      <c r="AD20" s="114">
        <f t="shared" si="3"/>
        <v>86.71339285714289</v>
      </c>
      <c r="AE20" s="114">
        <f t="shared" si="3"/>
        <v>88.6841517857143</v>
      </c>
      <c r="AF20" s="114">
        <f t="shared" si="3"/>
        <v>90.65491071428572</v>
      </c>
      <c r="AG20" s="114">
        <f t="shared" si="3"/>
        <v>92.62566964285718</v>
      </c>
      <c r="AH20" s="114">
        <f t="shared" si="3"/>
        <v>94.59642857142858</v>
      </c>
      <c r="AI20" s="114">
        <f t="shared" si="3"/>
        <v>96.56718750000003</v>
      </c>
      <c r="AJ20" s="114">
        <f t="shared" si="3"/>
        <v>98.53794642857146</v>
      </c>
      <c r="AK20" s="114">
        <f t="shared" si="3"/>
        <v>100.50870535714286</v>
      </c>
      <c r="AL20" s="114">
        <f t="shared" si="3"/>
        <v>102.47946428571433</v>
      </c>
      <c r="AM20" s="114">
        <f t="shared" si="3"/>
        <v>104.45022321428571</v>
      </c>
      <c r="AN20" s="114">
        <f t="shared" si="3"/>
        <v>106.42098214285718</v>
      </c>
      <c r="AO20" s="114">
        <f t="shared" si="3"/>
        <v>108.39174107142858</v>
      </c>
      <c r="AP20" s="114">
        <f t="shared" si="3"/>
        <v>110.36250000000001</v>
      </c>
      <c r="AQ20" s="114">
        <f t="shared" si="3"/>
        <v>112.33325892857147</v>
      </c>
      <c r="AR20" s="114">
        <f t="shared" si="3"/>
        <v>114.30401785714287</v>
      </c>
      <c r="AS20" s="114">
        <f t="shared" si="3"/>
        <v>116.27477678571434</v>
      </c>
      <c r="AT20" s="114">
        <f t="shared" si="3"/>
        <v>118.24553571428575</v>
      </c>
      <c r="AU20" s="114">
        <f t="shared" si="3"/>
        <v>120.21629464285715</v>
      </c>
      <c r="AV20" s="114">
        <f t="shared" si="3"/>
        <v>122.1870535714286</v>
      </c>
      <c r="AW20" s="114">
        <f t="shared" si="3"/>
        <v>126.12857142857148</v>
      </c>
      <c r="AX20" s="114">
        <f t="shared" si="3"/>
        <v>128.0993303571429</v>
      </c>
      <c r="AY20" s="26">
        <v>3</v>
      </c>
    </row>
    <row r="21" spans="1:51" ht="15.75" customHeight="1">
      <c r="A21" s="23">
        <v>3.1</v>
      </c>
      <c r="B21" s="62">
        <f t="shared" si="4"/>
        <v>35.95135321428573</v>
      </c>
      <c r="C21" s="62">
        <f t="shared" si="4"/>
        <v>38.19831279017858</v>
      </c>
      <c r="D21" s="62">
        <f t="shared" si="4"/>
        <v>40.44527236607144</v>
      </c>
      <c r="E21" s="62">
        <f t="shared" si="4"/>
        <v>42.692231941964295</v>
      </c>
      <c r="F21" s="62">
        <f t="shared" si="4"/>
        <v>44.93919151785716</v>
      </c>
      <c r="G21" s="114">
        <f t="shared" si="4"/>
        <v>47.18615109375001</v>
      </c>
      <c r="H21" s="114">
        <f t="shared" si="4"/>
        <v>49.433110669642886</v>
      </c>
      <c r="I21" s="114">
        <f t="shared" si="4"/>
        <v>51.680070245535724</v>
      </c>
      <c r="J21" s="114">
        <f t="shared" si="4"/>
        <v>53.927029821428576</v>
      </c>
      <c r="K21" s="114">
        <f t="shared" si="4"/>
        <v>56.17398939732144</v>
      </c>
      <c r="L21" s="114">
        <f t="shared" si="4"/>
        <v>58.42094897321431</v>
      </c>
      <c r="M21" s="114">
        <f t="shared" si="4"/>
        <v>60.66790854910716</v>
      </c>
      <c r="N21" s="114">
        <f t="shared" si="4"/>
        <v>62.91486812500002</v>
      </c>
      <c r="O21" s="114">
        <f t="shared" si="4"/>
        <v>65.16182770089287</v>
      </c>
      <c r="P21" s="114">
        <f t="shared" si="4"/>
        <v>67.40878727678573</v>
      </c>
      <c r="Q21" s="114">
        <f t="shared" si="4"/>
        <v>69.6557468526786</v>
      </c>
      <c r="R21" s="114">
        <f t="shared" si="4"/>
        <v>71.90270642857146</v>
      </c>
      <c r="S21" s="114">
        <f t="shared" si="4"/>
        <v>74.14966600446432</v>
      </c>
      <c r="T21" s="114">
        <f t="shared" si="4"/>
        <v>76.39662558035717</v>
      </c>
      <c r="U21" s="114">
        <f t="shared" si="4"/>
        <v>78.64358515625003</v>
      </c>
      <c r="V21" s="114">
        <f t="shared" si="3"/>
        <v>80.89054473214289</v>
      </c>
      <c r="W21" s="114">
        <f t="shared" si="3"/>
        <v>83.13750430803574</v>
      </c>
      <c r="X21" s="114">
        <f t="shared" si="3"/>
        <v>85.38446388392859</v>
      </c>
      <c r="Y21" s="114">
        <f t="shared" si="3"/>
        <v>87.63142345982145</v>
      </c>
      <c r="Z21" s="114">
        <f t="shared" si="3"/>
        <v>89.87838303571432</v>
      </c>
      <c r="AA21" s="114">
        <f t="shared" si="3"/>
        <v>92.12534261160715</v>
      </c>
      <c r="AB21" s="114">
        <f t="shared" si="3"/>
        <v>94.37230218750003</v>
      </c>
      <c r="AC21" s="114">
        <f t="shared" si="3"/>
        <v>96.6192617633929</v>
      </c>
      <c r="AD21" s="114">
        <f aca="true" t="shared" si="5" ref="AD21:AX21">((5/384*$N$6*9.81*($A21*AD$8/4)*(($A21)^3))/(($X$6/1000)*70000000000))*100000000</f>
        <v>98.86622133928577</v>
      </c>
      <c r="AE21" s="114">
        <f t="shared" si="5"/>
        <v>101.11318091517862</v>
      </c>
      <c r="AF21" s="114">
        <f t="shared" si="5"/>
        <v>103.36014049107145</v>
      </c>
      <c r="AG21" s="114">
        <f t="shared" si="5"/>
        <v>105.60710006696432</v>
      </c>
      <c r="AH21" s="114">
        <f t="shared" si="5"/>
        <v>107.85405964285715</v>
      </c>
      <c r="AI21" s="114">
        <f t="shared" si="5"/>
        <v>110.10101921875005</v>
      </c>
      <c r="AJ21" s="114">
        <f t="shared" si="5"/>
        <v>112.34797879464288</v>
      </c>
      <c r="AK21" s="114">
        <f t="shared" si="5"/>
        <v>114.59493837053576</v>
      </c>
      <c r="AL21" s="114">
        <f t="shared" si="5"/>
        <v>116.84189794642862</v>
      </c>
      <c r="AM21" s="114">
        <f t="shared" si="5"/>
        <v>119.08885752232146</v>
      </c>
      <c r="AN21" s="114">
        <f t="shared" si="5"/>
        <v>121.33581709821432</v>
      </c>
      <c r="AO21" s="114">
        <f t="shared" si="5"/>
        <v>123.5827766741072</v>
      </c>
      <c r="AP21" s="114">
        <f t="shared" si="5"/>
        <v>125.82973625000004</v>
      </c>
      <c r="AQ21" s="114">
        <f t="shared" si="5"/>
        <v>128.07669582589293</v>
      </c>
      <c r="AR21" s="114">
        <f t="shared" si="5"/>
        <v>130.32365540178574</v>
      </c>
      <c r="AS21" s="114">
        <f t="shared" si="5"/>
        <v>132.57061497767862</v>
      </c>
      <c r="AT21" s="114">
        <f t="shared" si="5"/>
        <v>134.81757455357146</v>
      </c>
      <c r="AU21" s="114">
        <f t="shared" si="5"/>
        <v>137.06453412946433</v>
      </c>
      <c r="AV21" s="114">
        <f t="shared" si="5"/>
        <v>139.3114937053572</v>
      </c>
      <c r="AW21" s="114">
        <f t="shared" si="5"/>
        <v>143.80541285714293</v>
      </c>
      <c r="AX21" s="114">
        <f t="shared" si="5"/>
        <v>146.05237243303577</v>
      </c>
      <c r="AY21" s="26">
        <v>3.1</v>
      </c>
    </row>
    <row r="22" spans="1:51" ht="15.75" customHeight="1">
      <c r="A22" s="23">
        <v>3.2</v>
      </c>
      <c r="B22" s="62">
        <f t="shared" si="4"/>
        <v>40.81956571428574</v>
      </c>
      <c r="C22" s="62">
        <f t="shared" si="4"/>
        <v>43.37078857142859</v>
      </c>
      <c r="D22" s="62">
        <f t="shared" si="4"/>
        <v>45.92201142857145</v>
      </c>
      <c r="E22" s="62">
        <f t="shared" si="4"/>
        <v>48.473234285714305</v>
      </c>
      <c r="F22" s="62">
        <f t="shared" si="4"/>
        <v>51.02445714285718</v>
      </c>
      <c r="G22" s="114">
        <f t="shared" si="4"/>
        <v>53.575680000000034</v>
      </c>
      <c r="H22" s="114">
        <f t="shared" si="4"/>
        <v>56.12690285714289</v>
      </c>
      <c r="I22" s="114">
        <f t="shared" si="4"/>
        <v>58.678125714285734</v>
      </c>
      <c r="J22" s="114">
        <f t="shared" si="4"/>
        <v>61.22934857142859</v>
      </c>
      <c r="K22" s="114">
        <f t="shared" si="4"/>
        <v>63.78057142857145</v>
      </c>
      <c r="L22" s="114">
        <f t="shared" si="4"/>
        <v>66.33179428571432</v>
      </c>
      <c r="M22" s="114">
        <f t="shared" si="4"/>
        <v>68.88301714285717</v>
      </c>
      <c r="N22" s="114">
        <f t="shared" si="4"/>
        <v>71.43424000000003</v>
      </c>
      <c r="O22" s="114">
        <f t="shared" si="4"/>
        <v>73.98546285714289</v>
      </c>
      <c r="P22" s="114">
        <f t="shared" si="4"/>
        <v>76.53668571428577</v>
      </c>
      <c r="Q22" s="114">
        <f t="shared" si="4"/>
        <v>79.08790857142861</v>
      </c>
      <c r="R22" s="114">
        <f t="shared" si="4"/>
        <v>81.63913142857147</v>
      </c>
      <c r="S22" s="114">
        <f t="shared" si="4"/>
        <v>84.19035428571432</v>
      </c>
      <c r="T22" s="114">
        <f t="shared" si="4"/>
        <v>86.74157714285718</v>
      </c>
      <c r="U22" s="114">
        <f t="shared" si="4"/>
        <v>89.29280000000004</v>
      </c>
      <c r="V22" s="114">
        <f aca="true" t="shared" si="6" ref="V22:AX25">((5/384*$N$6*9.81*($A22*V$8/4)*(($A22)^3))/(($X$6/1000)*70000000000))*100000000</f>
        <v>91.8440228571429</v>
      </c>
      <c r="W22" s="114">
        <f t="shared" si="6"/>
        <v>94.39524571428578</v>
      </c>
      <c r="X22" s="114">
        <f t="shared" si="6"/>
        <v>96.94646857142861</v>
      </c>
      <c r="Y22" s="114">
        <f t="shared" si="6"/>
        <v>99.49769142857147</v>
      </c>
      <c r="Z22" s="114">
        <f t="shared" si="6"/>
        <v>102.04891428571436</v>
      </c>
      <c r="AA22" s="114">
        <f t="shared" si="6"/>
        <v>104.60013714285718</v>
      </c>
      <c r="AB22" s="114">
        <f t="shared" si="6"/>
        <v>107.15136000000007</v>
      </c>
      <c r="AC22" s="114">
        <f t="shared" si="6"/>
        <v>109.70258285714289</v>
      </c>
      <c r="AD22" s="114">
        <f t="shared" si="6"/>
        <v>112.25380571428578</v>
      </c>
      <c r="AE22" s="114">
        <f t="shared" si="6"/>
        <v>114.80502857142862</v>
      </c>
      <c r="AF22" s="114">
        <f t="shared" si="6"/>
        <v>117.35625142857147</v>
      </c>
      <c r="AG22" s="114">
        <f t="shared" si="6"/>
        <v>119.90747428571433</v>
      </c>
      <c r="AH22" s="114">
        <f t="shared" si="6"/>
        <v>122.45869714285718</v>
      </c>
      <c r="AI22" s="114">
        <f t="shared" si="6"/>
        <v>125.00992000000008</v>
      </c>
      <c r="AJ22" s="114">
        <f t="shared" si="6"/>
        <v>127.5611428571429</v>
      </c>
      <c r="AK22" s="114">
        <f t="shared" si="6"/>
        <v>130.1123657142858</v>
      </c>
      <c r="AL22" s="114">
        <f t="shared" si="6"/>
        <v>132.66358857142865</v>
      </c>
      <c r="AM22" s="114">
        <f t="shared" si="6"/>
        <v>135.21481142857147</v>
      </c>
      <c r="AN22" s="114">
        <f t="shared" si="6"/>
        <v>137.76603428571434</v>
      </c>
      <c r="AO22" s="114">
        <f t="shared" si="6"/>
        <v>140.31725714285722</v>
      </c>
      <c r="AP22" s="114">
        <f t="shared" si="6"/>
        <v>142.86848000000006</v>
      </c>
      <c r="AQ22" s="114">
        <f t="shared" si="6"/>
        <v>145.4197028571429</v>
      </c>
      <c r="AR22" s="114">
        <f t="shared" si="6"/>
        <v>147.97092571428578</v>
      </c>
      <c r="AS22" s="114">
        <f t="shared" si="6"/>
        <v>150.52214857142866</v>
      </c>
      <c r="AT22" s="114">
        <f t="shared" si="6"/>
        <v>153.07337142857153</v>
      </c>
      <c r="AU22" s="114">
        <f t="shared" si="6"/>
        <v>155.62459428571432</v>
      </c>
      <c r="AV22" s="114">
        <f t="shared" si="6"/>
        <v>158.17581714285723</v>
      </c>
      <c r="AW22" s="114">
        <f t="shared" si="6"/>
        <v>163.27826285714295</v>
      </c>
      <c r="AX22" s="114">
        <f t="shared" si="6"/>
        <v>165.8294857142858</v>
      </c>
      <c r="AY22" s="26">
        <v>3.2</v>
      </c>
    </row>
    <row r="23" spans="1:51" ht="15.75" customHeight="1">
      <c r="A23" s="23">
        <v>3.3</v>
      </c>
      <c r="B23" s="62">
        <f t="shared" si="4"/>
        <v>46.16621035714286</v>
      </c>
      <c r="C23" s="62">
        <f t="shared" si="4"/>
        <v>49.05159850446429</v>
      </c>
      <c r="D23" s="62">
        <f t="shared" si="4"/>
        <v>51.93698665178572</v>
      </c>
      <c r="E23" s="62">
        <f t="shared" si="4"/>
        <v>54.82237479910715</v>
      </c>
      <c r="F23" s="62">
        <f t="shared" si="4"/>
        <v>57.70776294642857</v>
      </c>
      <c r="G23" s="114">
        <f t="shared" si="4"/>
        <v>60.59315109375</v>
      </c>
      <c r="H23" s="114">
        <f t="shared" si="4"/>
        <v>63.47853924107143</v>
      </c>
      <c r="I23" s="114">
        <f t="shared" si="4"/>
        <v>66.36392738839287</v>
      </c>
      <c r="J23" s="114">
        <f t="shared" si="4"/>
        <v>69.24931553571429</v>
      </c>
      <c r="K23" s="114">
        <f t="shared" si="4"/>
        <v>72.13470368303571</v>
      </c>
      <c r="L23" s="114">
        <f t="shared" si="4"/>
        <v>75.02009183035715</v>
      </c>
      <c r="M23" s="114">
        <f t="shared" si="4"/>
        <v>77.90547997767858</v>
      </c>
      <c r="N23" s="114">
        <f t="shared" si="4"/>
        <v>80.79086812499999</v>
      </c>
      <c r="O23" s="114">
        <f t="shared" si="4"/>
        <v>83.67625627232142</v>
      </c>
      <c r="P23" s="114">
        <f t="shared" si="4"/>
        <v>86.56164441964286</v>
      </c>
      <c r="Q23" s="114">
        <f t="shared" si="4"/>
        <v>89.44703256696431</v>
      </c>
      <c r="R23" s="114">
        <f t="shared" si="4"/>
        <v>92.33242071428572</v>
      </c>
      <c r="S23" s="114">
        <f t="shared" si="4"/>
        <v>95.21780886160714</v>
      </c>
      <c r="T23" s="114">
        <f t="shared" si="4"/>
        <v>98.10319700892857</v>
      </c>
      <c r="U23" s="114">
        <f t="shared" si="4"/>
        <v>100.98858515625001</v>
      </c>
      <c r="V23" s="114">
        <f t="shared" si="6"/>
        <v>103.87397330357145</v>
      </c>
      <c r="W23" s="114">
        <f t="shared" si="6"/>
        <v>106.75936145089285</v>
      </c>
      <c r="X23" s="114">
        <f t="shared" si="6"/>
        <v>109.6447495982143</v>
      </c>
      <c r="Y23" s="114">
        <f t="shared" si="6"/>
        <v>112.53013774553571</v>
      </c>
      <c r="Z23" s="114">
        <f t="shared" si="6"/>
        <v>115.41552589285715</v>
      </c>
      <c r="AA23" s="114">
        <f t="shared" si="6"/>
        <v>118.3009140401786</v>
      </c>
      <c r="AB23" s="114">
        <f t="shared" si="6"/>
        <v>121.1863021875</v>
      </c>
      <c r="AC23" s="114">
        <f t="shared" si="6"/>
        <v>124.07169033482144</v>
      </c>
      <c r="AD23" s="114">
        <f t="shared" si="6"/>
        <v>126.95707848214286</v>
      </c>
      <c r="AE23" s="114">
        <f t="shared" si="6"/>
        <v>129.84246662946427</v>
      </c>
      <c r="AF23" s="114">
        <f t="shared" si="6"/>
        <v>132.72785477678573</v>
      </c>
      <c r="AG23" s="114">
        <f t="shared" si="6"/>
        <v>135.61324292410714</v>
      </c>
      <c r="AH23" s="114">
        <f t="shared" si="6"/>
        <v>138.49863107142858</v>
      </c>
      <c r="AI23" s="114">
        <f t="shared" si="6"/>
        <v>141.38401921875</v>
      </c>
      <c r="AJ23" s="114">
        <f t="shared" si="6"/>
        <v>144.26940736607142</v>
      </c>
      <c r="AK23" s="114">
        <f t="shared" si="6"/>
        <v>147.15479551339288</v>
      </c>
      <c r="AL23" s="114">
        <f t="shared" si="6"/>
        <v>150.0401836607143</v>
      </c>
      <c r="AM23" s="114">
        <f t="shared" si="6"/>
        <v>152.92557180803573</v>
      </c>
      <c r="AN23" s="114">
        <f t="shared" si="6"/>
        <v>155.81095995535716</v>
      </c>
      <c r="AO23" s="114">
        <f t="shared" si="6"/>
        <v>158.69634810267854</v>
      </c>
      <c r="AP23" s="114">
        <f t="shared" si="6"/>
        <v>161.58173624999998</v>
      </c>
      <c r="AQ23" s="114">
        <f t="shared" si="6"/>
        <v>164.46712439732144</v>
      </c>
      <c r="AR23" s="114">
        <f t="shared" si="6"/>
        <v>167.35251254464285</v>
      </c>
      <c r="AS23" s="114">
        <f t="shared" si="6"/>
        <v>170.23790069196428</v>
      </c>
      <c r="AT23" s="114">
        <f t="shared" si="6"/>
        <v>173.12328883928572</v>
      </c>
      <c r="AU23" s="114">
        <f t="shared" si="6"/>
        <v>176.00867698660716</v>
      </c>
      <c r="AV23" s="114">
        <f t="shared" si="6"/>
        <v>178.89406513392862</v>
      </c>
      <c r="AW23" s="114">
        <f t="shared" si="6"/>
        <v>184.66484142857144</v>
      </c>
      <c r="AX23" s="114">
        <f t="shared" si="6"/>
        <v>187.55022957589287</v>
      </c>
      <c r="AY23" s="26">
        <v>3.3</v>
      </c>
    </row>
    <row r="24" spans="1:51" ht="15.75" customHeight="1">
      <c r="A24" s="87">
        <v>3.4</v>
      </c>
      <c r="B24" s="62">
        <f t="shared" si="4"/>
        <v>52.021651428571424</v>
      </c>
      <c r="C24" s="62">
        <f t="shared" si="4"/>
        <v>55.27300464285714</v>
      </c>
      <c r="D24" s="62">
        <f t="shared" si="4"/>
        <v>58.52435785714287</v>
      </c>
      <c r="E24" s="62">
        <f t="shared" si="4"/>
        <v>61.775711071428574</v>
      </c>
      <c r="F24" s="62">
        <f t="shared" si="4"/>
        <v>65.02706428571429</v>
      </c>
      <c r="G24" s="114">
        <f t="shared" si="4"/>
        <v>68.27841749999999</v>
      </c>
      <c r="H24" s="114">
        <f t="shared" si="4"/>
        <v>71.52977071428572</v>
      </c>
      <c r="I24" s="114">
        <f t="shared" si="4"/>
        <v>74.78112392857143</v>
      </c>
      <c r="J24" s="114">
        <f t="shared" si="4"/>
        <v>78.03247714285715</v>
      </c>
      <c r="K24" s="114">
        <f t="shared" si="4"/>
        <v>81.28383035714286</v>
      </c>
      <c r="L24" s="114">
        <f t="shared" si="4"/>
        <v>84.53518357142858</v>
      </c>
      <c r="M24" s="114">
        <f t="shared" si="4"/>
        <v>87.78653678571429</v>
      </c>
      <c r="N24" s="114">
        <f t="shared" si="4"/>
        <v>91.03789</v>
      </c>
      <c r="O24" s="114">
        <f t="shared" si="4"/>
        <v>94.2892432142857</v>
      </c>
      <c r="P24" s="114">
        <f t="shared" si="4"/>
        <v>97.54059642857145</v>
      </c>
      <c r="Q24" s="114">
        <f t="shared" si="4"/>
        <v>100.79194964285715</v>
      </c>
      <c r="R24" s="114">
        <f t="shared" si="4"/>
        <v>104.04330285714285</v>
      </c>
      <c r="S24" s="114">
        <f t="shared" si="4"/>
        <v>107.29465607142856</v>
      </c>
      <c r="T24" s="114">
        <f t="shared" si="4"/>
        <v>110.54600928571428</v>
      </c>
      <c r="U24" s="114">
        <f t="shared" si="4"/>
        <v>113.7973625</v>
      </c>
      <c r="V24" s="114">
        <f t="shared" si="6"/>
        <v>117.04871571428573</v>
      </c>
      <c r="W24" s="114">
        <f t="shared" si="6"/>
        <v>120.30006892857142</v>
      </c>
      <c r="X24" s="114">
        <f t="shared" si="6"/>
        <v>123.55142214285715</v>
      </c>
      <c r="Y24" s="114">
        <f t="shared" si="6"/>
        <v>126.80277535714285</v>
      </c>
      <c r="Z24" s="114">
        <f t="shared" si="6"/>
        <v>130.05412857142858</v>
      </c>
      <c r="AA24" s="114">
        <f t="shared" si="6"/>
        <v>133.30548178571428</v>
      </c>
      <c r="AB24" s="114">
        <f t="shared" si="6"/>
        <v>136.55683499999998</v>
      </c>
      <c r="AC24" s="114">
        <f t="shared" si="6"/>
        <v>139.8081882142857</v>
      </c>
      <c r="AD24" s="114">
        <f t="shared" si="6"/>
        <v>143.05954142857144</v>
      </c>
      <c r="AE24" s="114">
        <f t="shared" si="6"/>
        <v>146.31089464285714</v>
      </c>
      <c r="AF24" s="114">
        <f t="shared" si="6"/>
        <v>149.56224785714286</v>
      </c>
      <c r="AG24" s="114">
        <f t="shared" si="6"/>
        <v>152.81360107142856</v>
      </c>
      <c r="AH24" s="114">
        <f t="shared" si="6"/>
        <v>156.0649542857143</v>
      </c>
      <c r="AI24" s="114">
        <f t="shared" si="6"/>
        <v>159.3163075</v>
      </c>
      <c r="AJ24" s="114">
        <f t="shared" si="6"/>
        <v>162.56766071428572</v>
      </c>
      <c r="AK24" s="114">
        <f t="shared" si="6"/>
        <v>165.81901392857145</v>
      </c>
      <c r="AL24" s="114">
        <f t="shared" si="6"/>
        <v>169.07036714285715</v>
      </c>
      <c r="AM24" s="114">
        <f t="shared" si="6"/>
        <v>172.32172035714288</v>
      </c>
      <c r="AN24" s="114">
        <f t="shared" si="6"/>
        <v>175.57307357142858</v>
      </c>
      <c r="AO24" s="114">
        <f t="shared" si="6"/>
        <v>178.82442678571428</v>
      </c>
      <c r="AP24" s="114">
        <f t="shared" si="6"/>
        <v>182.07578</v>
      </c>
      <c r="AQ24" s="114">
        <f t="shared" si="6"/>
        <v>185.3271332142857</v>
      </c>
      <c r="AR24" s="114">
        <f t="shared" si="6"/>
        <v>188.5784864285714</v>
      </c>
      <c r="AS24" s="114">
        <f t="shared" si="6"/>
        <v>191.82983964285717</v>
      </c>
      <c r="AT24" s="114">
        <f t="shared" si="6"/>
        <v>195.0811928571429</v>
      </c>
      <c r="AU24" s="114">
        <f t="shared" si="6"/>
        <v>198.33254607142857</v>
      </c>
      <c r="AV24" s="114">
        <f t="shared" si="6"/>
        <v>201.5838992857143</v>
      </c>
      <c r="AW24" s="114">
        <f t="shared" si="6"/>
        <v>208.0866057142857</v>
      </c>
      <c r="AX24" s="114">
        <f t="shared" si="6"/>
        <v>211.33795892857142</v>
      </c>
      <c r="AY24" s="85">
        <v>3.4</v>
      </c>
    </row>
    <row r="25" spans="1:51" ht="15.75" customHeight="1">
      <c r="A25" s="24">
        <v>3.5</v>
      </c>
      <c r="B25" s="67">
        <f t="shared" si="4"/>
        <v>58.41718750000002</v>
      </c>
      <c r="C25" s="67">
        <f t="shared" si="4"/>
        <v>62.06826171875</v>
      </c>
      <c r="D25" s="67">
        <f t="shared" si="4"/>
        <v>65.7193359375</v>
      </c>
      <c r="E25" s="67">
        <f t="shared" si="4"/>
        <v>69.37041015625</v>
      </c>
      <c r="F25" s="67">
        <f t="shared" si="4"/>
        <v>73.02148437500001</v>
      </c>
      <c r="G25" s="117">
        <f t="shared" si="4"/>
        <v>76.67255859375001</v>
      </c>
      <c r="H25" s="117">
        <f t="shared" si="4"/>
        <v>80.32363281250004</v>
      </c>
      <c r="I25" s="117">
        <f t="shared" si="4"/>
        <v>83.97470703124999</v>
      </c>
      <c r="J25" s="117">
        <f t="shared" si="4"/>
        <v>87.62578125000002</v>
      </c>
      <c r="K25" s="117">
        <f t="shared" si="4"/>
        <v>91.27685546875001</v>
      </c>
      <c r="L25" s="117">
        <f t="shared" si="4"/>
        <v>94.92792968750001</v>
      </c>
      <c r="M25" s="117">
        <f t="shared" si="4"/>
        <v>98.57900390625004</v>
      </c>
      <c r="N25" s="117">
        <f t="shared" si="4"/>
        <v>102.230078125</v>
      </c>
      <c r="O25" s="117">
        <f t="shared" si="4"/>
        <v>105.88115234375</v>
      </c>
      <c r="P25" s="117">
        <f t="shared" si="4"/>
        <v>109.53222656250003</v>
      </c>
      <c r="Q25" s="117">
        <f t="shared" si="4"/>
        <v>113.18330078125004</v>
      </c>
      <c r="R25" s="117">
        <f t="shared" si="4"/>
        <v>116.83437500000004</v>
      </c>
      <c r="S25" s="117">
        <f t="shared" si="4"/>
        <v>120.48544921875</v>
      </c>
      <c r="T25" s="117">
        <f t="shared" si="4"/>
        <v>124.1365234375</v>
      </c>
      <c r="U25" s="117">
        <f t="shared" si="4"/>
        <v>127.78759765625001</v>
      </c>
      <c r="V25" s="117">
        <f t="shared" si="6"/>
        <v>131.438671875</v>
      </c>
      <c r="W25" s="117">
        <f t="shared" si="6"/>
        <v>135.08974609375005</v>
      </c>
      <c r="X25" s="117">
        <f t="shared" si="6"/>
        <v>138.7408203125</v>
      </c>
      <c r="Y25" s="117">
        <f t="shared" si="6"/>
        <v>142.39189453125005</v>
      </c>
      <c r="Z25" s="117">
        <f t="shared" si="6"/>
        <v>146.04296875000003</v>
      </c>
      <c r="AA25" s="117">
        <f t="shared" si="6"/>
        <v>149.69404296874998</v>
      </c>
      <c r="AB25" s="117">
        <f t="shared" si="6"/>
        <v>153.34511718750002</v>
      </c>
      <c r="AC25" s="117">
        <f t="shared" si="6"/>
        <v>156.99619140625</v>
      </c>
      <c r="AD25" s="117">
        <f t="shared" si="6"/>
        <v>160.64726562500007</v>
      </c>
      <c r="AE25" s="117">
        <f t="shared" si="6"/>
        <v>164.29833984375003</v>
      </c>
      <c r="AF25" s="117">
        <f t="shared" si="6"/>
        <v>167.94941406249998</v>
      </c>
      <c r="AG25" s="117">
        <f t="shared" si="6"/>
        <v>171.60048828125002</v>
      </c>
      <c r="AH25" s="117">
        <f t="shared" si="6"/>
        <v>175.25156250000003</v>
      </c>
      <c r="AI25" s="117">
        <f t="shared" si="6"/>
        <v>178.90263671875005</v>
      </c>
      <c r="AJ25" s="117">
        <f t="shared" si="6"/>
        <v>182.55371093750003</v>
      </c>
      <c r="AK25" s="117">
        <f t="shared" si="6"/>
        <v>186.20478515625004</v>
      </c>
      <c r="AL25" s="117">
        <f t="shared" si="6"/>
        <v>189.85585937500002</v>
      </c>
      <c r="AM25" s="117">
        <f t="shared" si="6"/>
        <v>193.50693359375003</v>
      </c>
      <c r="AN25" s="117">
        <f t="shared" si="6"/>
        <v>197.15800781250007</v>
      </c>
      <c r="AO25" s="117">
        <f t="shared" si="6"/>
        <v>200.80908203125006</v>
      </c>
      <c r="AP25" s="117">
        <f t="shared" si="6"/>
        <v>204.46015625</v>
      </c>
      <c r="AQ25" s="117">
        <f t="shared" si="6"/>
        <v>208.11123046875002</v>
      </c>
      <c r="AR25" s="117">
        <f t="shared" si="6"/>
        <v>211.7623046875</v>
      </c>
      <c r="AS25" s="117">
        <f t="shared" si="6"/>
        <v>215.41337890625007</v>
      </c>
      <c r="AT25" s="117">
        <f t="shared" si="6"/>
        <v>219.06445312500006</v>
      </c>
      <c r="AU25" s="117">
        <f t="shared" si="6"/>
        <v>222.71552734375</v>
      </c>
      <c r="AV25" s="117">
        <f t="shared" si="6"/>
        <v>226.36660156250008</v>
      </c>
      <c r="AW25" s="117">
        <f t="shared" si="6"/>
        <v>233.66875000000007</v>
      </c>
      <c r="AX25" s="117">
        <f t="shared" si="6"/>
        <v>237.31982421875003</v>
      </c>
      <c r="AY25" s="27">
        <v>3.5</v>
      </c>
    </row>
    <row r="26" spans="32:33" ht="15.75" customHeight="1">
      <c r="AF26" s="3"/>
      <c r="AG26" s="2"/>
    </row>
    <row r="27" spans="27:37" ht="15.75" customHeight="1">
      <c r="AA27" s="109"/>
      <c r="AB27" s="110"/>
      <c r="AC27" s="110"/>
      <c r="AD27" s="110"/>
      <c r="AE27" s="110"/>
      <c r="AF27" s="110"/>
      <c r="AG27" s="110"/>
      <c r="AH27" s="21"/>
      <c r="AI27" s="21"/>
      <c r="AJ27" s="196"/>
      <c r="AK27" s="19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50" spans="45:50" ht="12.75" hidden="1">
      <c r="AS50" s="136" t="s">
        <v>2</v>
      </c>
      <c r="AT50" s="136"/>
      <c r="AU50" s="136"/>
      <c r="AV50" s="136"/>
      <c r="AW50" s="136"/>
      <c r="AX50" s="136"/>
    </row>
    <row r="51" spans="45:50" ht="12.75" hidden="1">
      <c r="AS51" s="136" t="s">
        <v>0</v>
      </c>
      <c r="AT51" s="136"/>
      <c r="AU51" s="136"/>
      <c r="AV51" s="136"/>
      <c r="AW51" s="136"/>
      <c r="AX51" s="136"/>
    </row>
  </sheetData>
  <sheetProtection password="CAE7" sheet="1"/>
  <mergeCells count="13">
    <mergeCell ref="AT6:AX6"/>
    <mergeCell ref="AJ27:AK27"/>
    <mergeCell ref="AS50:AX50"/>
    <mergeCell ref="AS51:AX51"/>
    <mergeCell ref="G3:N3"/>
    <mergeCell ref="G4:N4"/>
    <mergeCell ref="AK2:AP2"/>
    <mergeCell ref="AA5:AF5"/>
    <mergeCell ref="AA6:AF6"/>
    <mergeCell ref="A1:AD1"/>
    <mergeCell ref="A2:AI2"/>
    <mergeCell ref="K6:M6"/>
    <mergeCell ref="R6:T6"/>
  </mergeCells>
  <conditionalFormatting sqref="B9:F25">
    <cfRule type="cellIs" priority="8" dxfId="4" operator="greaterThan" stopIfTrue="1">
      <formula>172</formula>
    </cfRule>
    <cfRule type="cellIs" priority="9" dxfId="0" operator="between" stopIfTrue="1">
      <formula>80</formula>
      <formula>172</formula>
    </cfRule>
    <cfRule type="cellIs" priority="10" dxfId="2" operator="lessThan" stopIfTrue="1">
      <formula>80</formula>
    </cfRule>
  </conditionalFormatting>
  <conditionalFormatting sqref="G9:AX25">
    <cfRule type="cellIs" priority="1" dxfId="1" operator="greaterThan" stopIfTrue="1">
      <formula>217.87</formula>
    </cfRule>
    <cfRule type="cellIs" priority="2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zoomScalePageLayoutView="0" workbookViewId="0" topLeftCell="A1">
      <selection activeCell="AN16" sqref="AN16"/>
    </sheetView>
  </sheetViews>
  <sheetFormatPr defaultColWidth="11.421875" defaultRowHeight="12.75"/>
  <cols>
    <col min="1" max="1" width="5.7109375" style="1" customWidth="1"/>
    <col min="2" max="2" width="4.7109375" style="1" customWidth="1"/>
    <col min="3" max="13" width="4.7109375" style="0" customWidth="1"/>
    <col min="14" max="14" width="5.140625" style="0" bestFit="1" customWidth="1"/>
    <col min="15" max="36" width="4.7109375" style="0" customWidth="1"/>
    <col min="37" max="37" width="3.8515625" style="0" bestFit="1" customWidth="1"/>
  </cols>
  <sheetData>
    <row r="1" spans="1:26" ht="12.75">
      <c r="A1" s="133" t="s">
        <v>27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7" ht="15">
      <c r="A2" s="143" t="s">
        <v>26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145"/>
      <c r="AA2" s="145"/>
    </row>
    <row r="3" spans="1:26" ht="9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</row>
    <row r="4" spans="3:27" ht="18" customHeight="1">
      <c r="C4" s="130" t="s">
        <v>1</v>
      </c>
      <c r="D4" s="202"/>
      <c r="E4" s="202"/>
      <c r="F4" s="57">
        <v>80</v>
      </c>
      <c r="G4" s="13" t="s">
        <v>3</v>
      </c>
      <c r="H4" s="14"/>
      <c r="J4" s="132" t="s">
        <v>4</v>
      </c>
      <c r="K4" s="203"/>
      <c r="L4" s="203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6" t="s">
        <v>28</v>
      </c>
      <c r="T4" s="147"/>
      <c r="U4" s="147"/>
      <c r="V4" s="147"/>
      <c r="W4" s="147"/>
      <c r="X4" s="147"/>
      <c r="Y4" s="147"/>
      <c r="Z4" s="147"/>
      <c r="AA4" s="148"/>
    </row>
    <row r="5" spans="20:23" ht="9.75" customHeight="1" thickBot="1">
      <c r="T5" s="6"/>
      <c r="U5" s="7"/>
      <c r="V5" s="7"/>
      <c r="W5" s="7"/>
    </row>
    <row r="6" spans="1:37" s="1" customFormat="1" ht="19.5" customHeight="1" thickBot="1">
      <c r="A6" s="56" t="s">
        <v>13</v>
      </c>
      <c r="B6" s="37">
        <v>3.1</v>
      </c>
      <c r="C6" s="10">
        <v>3.2</v>
      </c>
      <c r="D6" s="37">
        <v>3.3</v>
      </c>
      <c r="E6" s="10">
        <v>3.4</v>
      </c>
      <c r="F6" s="37">
        <v>3.5</v>
      </c>
      <c r="G6" s="10">
        <v>3.6</v>
      </c>
      <c r="H6" s="37">
        <v>3.7</v>
      </c>
      <c r="I6" s="10">
        <v>3.8</v>
      </c>
      <c r="J6" s="37">
        <v>3.9</v>
      </c>
      <c r="K6" s="10">
        <v>4</v>
      </c>
      <c r="L6" s="37">
        <v>4.1</v>
      </c>
      <c r="M6" s="10">
        <v>4.2</v>
      </c>
      <c r="N6" s="37">
        <v>4.3</v>
      </c>
      <c r="O6" s="10">
        <v>4.4</v>
      </c>
      <c r="P6" s="37">
        <v>4.5</v>
      </c>
      <c r="Q6" s="10">
        <v>4.6</v>
      </c>
      <c r="R6" s="37">
        <v>4.7</v>
      </c>
      <c r="S6" s="10">
        <v>4.8</v>
      </c>
      <c r="T6" s="37">
        <v>4.9</v>
      </c>
      <c r="U6" s="10">
        <v>5</v>
      </c>
      <c r="V6" s="37">
        <v>5.1</v>
      </c>
      <c r="W6" s="10">
        <v>5.2</v>
      </c>
      <c r="X6" s="37">
        <v>5.3</v>
      </c>
      <c r="Y6" s="10">
        <v>5.4</v>
      </c>
      <c r="Z6" s="37">
        <v>5.5</v>
      </c>
      <c r="AA6" s="10">
        <v>5.6</v>
      </c>
      <c r="AB6" s="37">
        <v>5.7</v>
      </c>
      <c r="AC6" s="10">
        <v>5.8</v>
      </c>
      <c r="AD6" s="37">
        <v>5.9</v>
      </c>
      <c r="AE6" s="10">
        <v>6</v>
      </c>
      <c r="AF6" s="37">
        <v>6.1</v>
      </c>
      <c r="AG6" s="10">
        <v>6.2</v>
      </c>
      <c r="AH6" s="37">
        <v>6.3</v>
      </c>
      <c r="AI6" s="10">
        <v>6.4</v>
      </c>
      <c r="AJ6" s="37">
        <v>6.5</v>
      </c>
      <c r="AK6" s="39"/>
    </row>
    <row r="7" spans="1:37" ht="18" customHeight="1" hidden="1">
      <c r="A7" s="25">
        <v>1.9</v>
      </c>
      <c r="B7" s="50">
        <f aca="true" t="shared" si="0" ref="B7:K12">((5/384*$F$4*9.81*($A7*B$6/6)*(($A7)^3))/(($A7/$N$4)*70000000000))*100000000</f>
        <v>15.520018526785714</v>
      </c>
      <c r="C7" s="48">
        <f t="shared" si="0"/>
        <v>16.020664285714286</v>
      </c>
      <c r="D7" s="48">
        <f t="shared" si="0"/>
        <v>16.521310044642856</v>
      </c>
      <c r="E7" s="48">
        <f t="shared" si="0"/>
        <v>17.021955803571426</v>
      </c>
      <c r="F7" s="48">
        <f t="shared" si="0"/>
        <v>17.5226015625</v>
      </c>
      <c r="G7" s="48">
        <f t="shared" si="0"/>
        <v>18.02324732142857</v>
      </c>
      <c r="H7" s="48">
        <f t="shared" si="0"/>
        <v>18.523893080357144</v>
      </c>
      <c r="I7" s="48">
        <f t="shared" si="0"/>
        <v>19.024538839285714</v>
      </c>
      <c r="J7" s="48">
        <f t="shared" si="0"/>
        <v>19.525184598214285</v>
      </c>
      <c r="K7" s="48">
        <f t="shared" si="0"/>
        <v>20.02583035714286</v>
      </c>
      <c r="L7" s="48">
        <f aca="true" t="shared" si="1" ref="L7:U12">((5/384*$F$4*9.81*($A7*L$6/6)*(($A7)^3))/(($A7/$N$4)*70000000000))*100000000</f>
        <v>20.52647611607143</v>
      </c>
      <c r="M7" s="48">
        <f t="shared" si="1"/>
        <v>21.027121875</v>
      </c>
      <c r="N7" s="48">
        <f t="shared" si="1"/>
        <v>21.527767633928573</v>
      </c>
      <c r="O7" s="48">
        <f t="shared" si="1"/>
        <v>22.028413392857146</v>
      </c>
      <c r="P7" s="48">
        <f t="shared" si="1"/>
        <v>22.529059151785713</v>
      </c>
      <c r="Q7" s="48">
        <f t="shared" si="1"/>
        <v>23.029704910714283</v>
      </c>
      <c r="R7" s="48">
        <f t="shared" si="1"/>
        <v>23.53035066964286</v>
      </c>
      <c r="S7" s="48">
        <f t="shared" si="1"/>
        <v>24.030996428571427</v>
      </c>
      <c r="T7" s="48">
        <f t="shared" si="1"/>
        <v>24.531642187500005</v>
      </c>
      <c r="U7" s="48">
        <f t="shared" si="1"/>
        <v>25.032287946428575</v>
      </c>
      <c r="V7" s="48">
        <f aca="true" t="shared" si="2" ref="V7:AJ12">((5/384*$F$4*9.81*($A7*V$6/6)*(($A7)^3))/(($A7/$N$4)*70000000000))*100000000</f>
        <v>25.53293370535715</v>
      </c>
      <c r="W7" s="48">
        <f t="shared" si="2"/>
        <v>26.033579464285715</v>
      </c>
      <c r="X7" s="48">
        <f t="shared" si="2"/>
        <v>26.534225223214282</v>
      </c>
      <c r="Y7" s="48">
        <f t="shared" si="2"/>
        <v>27.03487098214286</v>
      </c>
      <c r="Z7" s="48">
        <f t="shared" si="2"/>
        <v>27.53551674107143</v>
      </c>
      <c r="AA7" s="48">
        <f t="shared" si="2"/>
        <v>28.036162500000003</v>
      </c>
      <c r="AB7" s="48">
        <f t="shared" si="2"/>
        <v>28.536808258928573</v>
      </c>
      <c r="AC7" s="48">
        <f t="shared" si="2"/>
        <v>29.037454017857147</v>
      </c>
      <c r="AD7" s="48">
        <f t="shared" si="2"/>
        <v>29.538099776785717</v>
      </c>
      <c r="AE7" s="48">
        <f t="shared" si="2"/>
        <v>30.03874553571428</v>
      </c>
      <c r="AF7" s="48">
        <f t="shared" si="2"/>
        <v>30.53939129464285</v>
      </c>
      <c r="AG7" s="48">
        <f t="shared" si="2"/>
        <v>31.040037053571428</v>
      </c>
      <c r="AH7" s="48">
        <f t="shared" si="2"/>
        <v>31.540682812500002</v>
      </c>
      <c r="AI7" s="48">
        <f t="shared" si="2"/>
        <v>32.04132857142857</v>
      </c>
      <c r="AJ7" s="48">
        <f t="shared" si="2"/>
        <v>32.54197433035714</v>
      </c>
      <c r="AK7" s="41">
        <v>1.9</v>
      </c>
    </row>
    <row r="8" spans="1:37" ht="18" customHeight="1">
      <c r="A8" s="26">
        <v>2</v>
      </c>
      <c r="B8" s="65">
        <f t="shared" si="0"/>
        <v>18.101785714285718</v>
      </c>
      <c r="C8" s="62">
        <f t="shared" si="0"/>
        <v>18.68571428571429</v>
      </c>
      <c r="D8" s="62">
        <f t="shared" si="0"/>
        <v>19.26964285714286</v>
      </c>
      <c r="E8" s="62">
        <f t="shared" si="0"/>
        <v>19.85357142857143</v>
      </c>
      <c r="F8" s="62">
        <f t="shared" si="0"/>
        <v>20.437500000000007</v>
      </c>
      <c r="G8" s="62">
        <f t="shared" si="0"/>
        <v>21.021428571428572</v>
      </c>
      <c r="H8" s="62">
        <f t="shared" si="0"/>
        <v>21.605357142857144</v>
      </c>
      <c r="I8" s="62">
        <f t="shared" si="0"/>
        <v>22.189285714285717</v>
      </c>
      <c r="J8" s="62">
        <f t="shared" si="0"/>
        <v>22.77321428571429</v>
      </c>
      <c r="K8" s="62">
        <f t="shared" si="0"/>
        <v>23.357142857142858</v>
      </c>
      <c r="L8" s="62">
        <f t="shared" si="1"/>
        <v>23.941071428571433</v>
      </c>
      <c r="M8" s="62">
        <f t="shared" si="1"/>
        <v>24.525000000000006</v>
      </c>
      <c r="N8" s="62">
        <f t="shared" si="1"/>
        <v>25.108928571428574</v>
      </c>
      <c r="O8" s="62">
        <f t="shared" si="1"/>
        <v>25.692857142857147</v>
      </c>
      <c r="P8" s="62">
        <f t="shared" si="1"/>
        <v>26.276785714285722</v>
      </c>
      <c r="Q8" s="62">
        <f t="shared" si="1"/>
        <v>26.860714285714284</v>
      </c>
      <c r="R8" s="62">
        <f t="shared" si="1"/>
        <v>27.44464285714286</v>
      </c>
      <c r="S8" s="62">
        <f t="shared" si="1"/>
        <v>28.028571428571432</v>
      </c>
      <c r="T8" s="62">
        <f t="shared" si="1"/>
        <v>28.612500000000004</v>
      </c>
      <c r="U8" s="62">
        <f t="shared" si="1"/>
        <v>29.196428571428573</v>
      </c>
      <c r="V8" s="62">
        <f t="shared" si="2"/>
        <v>29.78035714285715</v>
      </c>
      <c r="W8" s="62">
        <f t="shared" si="2"/>
        <v>30.364285714285717</v>
      </c>
      <c r="X8" s="62">
        <f t="shared" si="2"/>
        <v>30.948214285714286</v>
      </c>
      <c r="Y8" s="62">
        <f t="shared" si="2"/>
        <v>31.532142857142862</v>
      </c>
      <c r="Z8" s="62">
        <f t="shared" si="2"/>
        <v>32.11607142857143</v>
      </c>
      <c r="AA8" s="62">
        <f t="shared" si="2"/>
        <v>32.7</v>
      </c>
      <c r="AB8" s="62">
        <f t="shared" si="2"/>
        <v>33.28392857142858</v>
      </c>
      <c r="AC8" s="62">
        <f t="shared" si="2"/>
        <v>33.86785714285715</v>
      </c>
      <c r="AD8" s="62">
        <f t="shared" si="2"/>
        <v>34.45178571428572</v>
      </c>
      <c r="AE8" s="62">
        <f t="shared" si="2"/>
        <v>35.03571428571429</v>
      </c>
      <c r="AF8" s="62">
        <f t="shared" si="2"/>
        <v>35.61964285714286</v>
      </c>
      <c r="AG8" s="62">
        <f t="shared" si="2"/>
        <v>36.203571428571436</v>
      </c>
      <c r="AH8" s="62">
        <f t="shared" si="2"/>
        <v>36.78750000000001</v>
      </c>
      <c r="AI8" s="62">
        <f t="shared" si="2"/>
        <v>37.37142857142858</v>
      </c>
      <c r="AJ8" s="62">
        <f t="shared" si="2"/>
        <v>37.955357142857146</v>
      </c>
      <c r="AK8" s="26">
        <v>2</v>
      </c>
    </row>
    <row r="9" spans="1:37" ht="18" customHeight="1">
      <c r="A9" s="26">
        <v>2.1</v>
      </c>
      <c r="B9" s="65">
        <f t="shared" si="0"/>
        <v>20.95507968750001</v>
      </c>
      <c r="C9" s="62">
        <f t="shared" si="0"/>
        <v>21.63105000000001</v>
      </c>
      <c r="D9" s="62">
        <f t="shared" si="0"/>
        <v>22.307020312500008</v>
      </c>
      <c r="E9" s="62">
        <f t="shared" si="0"/>
        <v>22.982990625000006</v>
      </c>
      <c r="F9" s="62">
        <f t="shared" si="0"/>
        <v>23.65896093750001</v>
      </c>
      <c r="G9" s="62">
        <f t="shared" si="0"/>
        <v>24.334931250000007</v>
      </c>
      <c r="H9" s="62">
        <f t="shared" si="0"/>
        <v>25.010901562500013</v>
      </c>
      <c r="I9" s="62">
        <f t="shared" si="0"/>
        <v>25.686871875000005</v>
      </c>
      <c r="J9" s="62">
        <f t="shared" si="0"/>
        <v>26.362842187500004</v>
      </c>
      <c r="K9" s="62">
        <f t="shared" si="0"/>
        <v>27.03881250000001</v>
      </c>
      <c r="L9" s="62">
        <f t="shared" si="1"/>
        <v>27.7147828125</v>
      </c>
      <c r="M9" s="62">
        <f t="shared" si="1"/>
        <v>28.390753125000007</v>
      </c>
      <c r="N9" s="62">
        <f t="shared" si="1"/>
        <v>29.066723437500002</v>
      </c>
      <c r="O9" s="62">
        <f t="shared" si="1"/>
        <v>29.74269375000001</v>
      </c>
      <c r="P9" s="62">
        <f t="shared" si="1"/>
        <v>30.418664062500007</v>
      </c>
      <c r="Q9" s="62">
        <f t="shared" si="1"/>
        <v>31.094634375000012</v>
      </c>
      <c r="R9" s="62">
        <f t="shared" si="1"/>
        <v>31.77060468750001</v>
      </c>
      <c r="S9" s="62">
        <f t="shared" si="1"/>
        <v>32.44657500000001</v>
      </c>
      <c r="T9" s="62">
        <f t="shared" si="1"/>
        <v>33.122545312500016</v>
      </c>
      <c r="U9" s="62">
        <f t="shared" si="1"/>
        <v>33.79851562500001</v>
      </c>
      <c r="V9" s="62">
        <f t="shared" si="2"/>
        <v>34.474485937500006</v>
      </c>
      <c r="W9" s="62">
        <f t="shared" si="2"/>
        <v>35.15045625000001</v>
      </c>
      <c r="X9" s="62">
        <f t="shared" si="2"/>
        <v>35.82642656250001</v>
      </c>
      <c r="Y9" s="62">
        <f t="shared" si="2"/>
        <v>36.50239687500002</v>
      </c>
      <c r="Z9" s="62">
        <f t="shared" si="2"/>
        <v>37.17836718750001</v>
      </c>
      <c r="AA9" s="62">
        <f t="shared" si="2"/>
        <v>37.85433750000001</v>
      </c>
      <c r="AB9" s="62">
        <f t="shared" si="2"/>
        <v>38.53030781250001</v>
      </c>
      <c r="AC9" s="62">
        <f t="shared" si="2"/>
        <v>39.20627812500001</v>
      </c>
      <c r="AD9" s="62">
        <f t="shared" si="2"/>
        <v>39.88224843750001</v>
      </c>
      <c r="AE9" s="62">
        <f t="shared" si="2"/>
        <v>40.558218750000016</v>
      </c>
      <c r="AF9" s="62">
        <f t="shared" si="2"/>
        <v>41.234189062500015</v>
      </c>
      <c r="AG9" s="62">
        <f t="shared" si="2"/>
        <v>41.91015937500002</v>
      </c>
      <c r="AH9" s="62">
        <f t="shared" si="2"/>
        <v>42.58612968750001</v>
      </c>
      <c r="AI9" s="62">
        <f t="shared" si="2"/>
        <v>43.26210000000002</v>
      </c>
      <c r="AJ9" s="62">
        <f t="shared" si="2"/>
        <v>43.93807031250001</v>
      </c>
      <c r="AK9" s="26">
        <v>2.1</v>
      </c>
    </row>
    <row r="10" spans="1:37" ht="18" customHeight="1">
      <c r="A10" s="26">
        <v>2.2</v>
      </c>
      <c r="B10" s="65">
        <f t="shared" si="0"/>
        <v>24.093476785714305</v>
      </c>
      <c r="C10" s="62">
        <f t="shared" si="0"/>
        <v>24.870685714285727</v>
      </c>
      <c r="D10" s="62">
        <f t="shared" si="0"/>
        <v>25.647894642857153</v>
      </c>
      <c r="E10" s="62">
        <f t="shared" si="0"/>
        <v>26.42510357142859</v>
      </c>
      <c r="F10" s="62">
        <f t="shared" si="0"/>
        <v>27.202312500000012</v>
      </c>
      <c r="G10" s="62">
        <f t="shared" si="0"/>
        <v>27.979521428571445</v>
      </c>
      <c r="H10" s="62">
        <f t="shared" si="0"/>
        <v>28.756730357142875</v>
      </c>
      <c r="I10" s="62">
        <f t="shared" si="0"/>
        <v>29.5339392857143</v>
      </c>
      <c r="J10" s="62">
        <f t="shared" si="0"/>
        <v>30.311148214285723</v>
      </c>
      <c r="K10" s="62">
        <f t="shared" si="0"/>
        <v>31.08835714285716</v>
      </c>
      <c r="L10" s="62">
        <f t="shared" si="1"/>
        <v>31.865566071428578</v>
      </c>
      <c r="M10" s="62">
        <f t="shared" si="1"/>
        <v>32.642775000000015</v>
      </c>
      <c r="N10" s="62">
        <f t="shared" si="1"/>
        <v>33.41998392857145</v>
      </c>
      <c r="O10" s="62">
        <f t="shared" si="1"/>
        <v>34.19719285714288</v>
      </c>
      <c r="P10" s="62">
        <f t="shared" si="1"/>
        <v>34.974401785714306</v>
      </c>
      <c r="Q10" s="62">
        <f t="shared" si="1"/>
        <v>35.75161071428573</v>
      </c>
      <c r="R10" s="62">
        <f t="shared" si="1"/>
        <v>36.528819642857165</v>
      </c>
      <c r="S10" s="62">
        <f t="shared" si="1"/>
        <v>37.306028571428584</v>
      </c>
      <c r="T10" s="62">
        <f t="shared" si="1"/>
        <v>38.08323750000002</v>
      </c>
      <c r="U10" s="62">
        <f t="shared" si="1"/>
        <v>38.86044642857144</v>
      </c>
      <c r="V10" s="62">
        <f t="shared" si="2"/>
        <v>39.637655357142876</v>
      </c>
      <c r="W10" s="62">
        <f t="shared" si="2"/>
        <v>40.41486428571431</v>
      </c>
      <c r="X10" s="62">
        <f t="shared" si="2"/>
        <v>41.19207321428573</v>
      </c>
      <c r="Y10" s="62">
        <f t="shared" si="2"/>
        <v>41.96928214285717</v>
      </c>
      <c r="Z10" s="62">
        <f t="shared" si="2"/>
        <v>42.7464910714286</v>
      </c>
      <c r="AA10" s="62">
        <f t="shared" si="2"/>
        <v>43.52370000000001</v>
      </c>
      <c r="AB10" s="62">
        <f t="shared" si="2"/>
        <v>44.30090892857145</v>
      </c>
      <c r="AC10" s="62">
        <f t="shared" si="2"/>
        <v>45.07811785714287</v>
      </c>
      <c r="AD10" s="62">
        <f t="shared" si="2"/>
        <v>45.855326785714304</v>
      </c>
      <c r="AE10" s="62">
        <f t="shared" si="2"/>
        <v>46.63253571428574</v>
      </c>
      <c r="AF10" s="62">
        <f t="shared" si="2"/>
        <v>47.40974464285716</v>
      </c>
      <c r="AG10" s="62">
        <f t="shared" si="2"/>
        <v>48.18695357142861</v>
      </c>
      <c r="AH10" s="62">
        <f t="shared" si="2"/>
        <v>48.964162500000015</v>
      </c>
      <c r="AI10" s="62">
        <f t="shared" si="2"/>
        <v>49.741371428571455</v>
      </c>
      <c r="AJ10" s="62">
        <f t="shared" si="2"/>
        <v>50.51858035714287</v>
      </c>
      <c r="AK10" s="26">
        <v>2.2</v>
      </c>
    </row>
    <row r="11" spans="1:37" ht="18" customHeight="1">
      <c r="A11" s="26">
        <v>2.3</v>
      </c>
      <c r="B11" s="65">
        <f t="shared" si="0"/>
        <v>27.530553348214283</v>
      </c>
      <c r="C11" s="62">
        <f t="shared" si="0"/>
        <v>28.418635714285717</v>
      </c>
      <c r="D11" s="62">
        <f t="shared" si="0"/>
        <v>29.306718080357136</v>
      </c>
      <c r="E11" s="62">
        <f t="shared" si="0"/>
        <v>30.19480044642857</v>
      </c>
      <c r="F11" s="62">
        <f t="shared" si="0"/>
        <v>31.082882812499996</v>
      </c>
      <c r="G11" s="62">
        <f t="shared" si="0"/>
        <v>31.970965178571426</v>
      </c>
      <c r="H11" s="62">
        <f t="shared" si="0"/>
        <v>32.859047544642856</v>
      </c>
      <c r="I11" s="62">
        <f t="shared" si="0"/>
        <v>33.74712991071428</v>
      </c>
      <c r="J11" s="62">
        <f t="shared" si="0"/>
        <v>34.635212276785715</v>
      </c>
      <c r="K11" s="62">
        <f t="shared" si="0"/>
        <v>35.52329464285713</v>
      </c>
      <c r="L11" s="62">
        <f t="shared" si="1"/>
        <v>36.41137700892856</v>
      </c>
      <c r="M11" s="62">
        <f t="shared" si="1"/>
        <v>37.299459375000005</v>
      </c>
      <c r="N11" s="62">
        <f t="shared" si="1"/>
        <v>38.18754174107142</v>
      </c>
      <c r="O11" s="62">
        <f t="shared" si="1"/>
        <v>39.07562410714285</v>
      </c>
      <c r="P11" s="62">
        <f t="shared" si="1"/>
        <v>39.96370647321427</v>
      </c>
      <c r="Q11" s="62">
        <f t="shared" si="1"/>
        <v>40.85178883928571</v>
      </c>
      <c r="R11" s="62">
        <f t="shared" si="1"/>
        <v>41.73987120535714</v>
      </c>
      <c r="S11" s="62">
        <f t="shared" si="1"/>
        <v>42.62795357142856</v>
      </c>
      <c r="T11" s="62">
        <f t="shared" si="1"/>
        <v>43.51603593749999</v>
      </c>
      <c r="U11" s="62">
        <f t="shared" si="1"/>
        <v>44.40411830357142</v>
      </c>
      <c r="V11" s="62">
        <f t="shared" si="2"/>
        <v>45.29220066964286</v>
      </c>
      <c r="W11" s="62">
        <f t="shared" si="2"/>
        <v>46.180283035714275</v>
      </c>
      <c r="X11" s="62">
        <f t="shared" si="2"/>
        <v>47.06836540178571</v>
      </c>
      <c r="Y11" s="62">
        <f t="shared" si="2"/>
        <v>47.956447767857135</v>
      </c>
      <c r="Z11" s="62">
        <f t="shared" si="2"/>
        <v>48.84453013392856</v>
      </c>
      <c r="AA11" s="62">
        <f t="shared" si="2"/>
        <v>49.7326125</v>
      </c>
      <c r="AB11" s="62">
        <f t="shared" si="2"/>
        <v>50.62069486607142</v>
      </c>
      <c r="AC11" s="62">
        <f t="shared" si="2"/>
        <v>51.508777232142855</v>
      </c>
      <c r="AD11" s="62">
        <f t="shared" si="2"/>
        <v>52.396859598214284</v>
      </c>
      <c r="AE11" s="62">
        <f t="shared" si="2"/>
        <v>53.28494196428571</v>
      </c>
      <c r="AF11" s="62">
        <f t="shared" si="2"/>
        <v>54.17302433035712</v>
      </c>
      <c r="AG11" s="62">
        <f t="shared" si="2"/>
        <v>55.06110669642857</v>
      </c>
      <c r="AH11" s="62">
        <f t="shared" si="2"/>
        <v>55.94918906249999</v>
      </c>
      <c r="AI11" s="62">
        <f t="shared" si="2"/>
        <v>56.837271428571434</v>
      </c>
      <c r="AJ11" s="62">
        <f t="shared" si="2"/>
        <v>57.72535379464286</v>
      </c>
      <c r="AK11" s="26">
        <v>2.3</v>
      </c>
    </row>
    <row r="12" spans="1:37" ht="18" customHeight="1">
      <c r="A12" s="27">
        <v>2.4</v>
      </c>
      <c r="B12" s="66">
        <f>((5/384*$F$4*9.81*($A12*B$6/6)*(($A12)^3))/(($A12/$N$4)*70000000000))*100000000</f>
        <v>31.279885714285722</v>
      </c>
      <c r="C12" s="67">
        <f t="shared" si="0"/>
        <v>32.28891428571429</v>
      </c>
      <c r="D12" s="67">
        <f t="shared" si="0"/>
        <v>33.297942857142864</v>
      </c>
      <c r="E12" s="67">
        <f t="shared" si="0"/>
        <v>34.30697142857144</v>
      </c>
      <c r="F12" s="67">
        <f t="shared" si="0"/>
        <v>35.31600000000001</v>
      </c>
      <c r="G12" s="67">
        <f t="shared" si="0"/>
        <v>36.325028571428575</v>
      </c>
      <c r="H12" s="67">
        <f t="shared" si="0"/>
        <v>37.33405714285715</v>
      </c>
      <c r="I12" s="67">
        <f t="shared" si="0"/>
        <v>38.34308571428571</v>
      </c>
      <c r="J12" s="67">
        <f t="shared" si="0"/>
        <v>39.352114285714286</v>
      </c>
      <c r="K12" s="67">
        <f t="shared" si="0"/>
        <v>40.36114285714286</v>
      </c>
      <c r="L12" s="67">
        <f t="shared" si="1"/>
        <v>41.370171428571425</v>
      </c>
      <c r="M12" s="67">
        <f t="shared" si="1"/>
        <v>42.37920000000001</v>
      </c>
      <c r="N12" s="67">
        <f t="shared" si="1"/>
        <v>43.38822857142857</v>
      </c>
      <c r="O12" s="67">
        <f t="shared" si="1"/>
        <v>44.39725714285715</v>
      </c>
      <c r="P12" s="67">
        <f t="shared" si="1"/>
        <v>45.406285714285715</v>
      </c>
      <c r="Q12" s="67">
        <f t="shared" si="1"/>
        <v>46.415314285714295</v>
      </c>
      <c r="R12" s="67">
        <f t="shared" si="1"/>
        <v>47.42434285714287</v>
      </c>
      <c r="S12" s="67">
        <f t="shared" si="1"/>
        <v>48.43337142857143</v>
      </c>
      <c r="T12" s="67">
        <f t="shared" si="1"/>
        <v>49.44240000000001</v>
      </c>
      <c r="U12" s="67">
        <f t="shared" si="1"/>
        <v>50.45142857142858</v>
      </c>
      <c r="V12" s="67">
        <f t="shared" si="2"/>
        <v>51.46045714285713</v>
      </c>
      <c r="W12" s="67">
        <f t="shared" si="2"/>
        <v>52.46948571428573</v>
      </c>
      <c r="X12" s="67">
        <f t="shared" si="2"/>
        <v>53.47851428571428</v>
      </c>
      <c r="Y12" s="67">
        <f t="shared" si="2"/>
        <v>54.48754285714287</v>
      </c>
      <c r="Z12" s="67">
        <f t="shared" si="2"/>
        <v>55.49657142857144</v>
      </c>
      <c r="AA12" s="67">
        <f t="shared" si="2"/>
        <v>56.505599999999994</v>
      </c>
      <c r="AB12" s="67">
        <f t="shared" si="2"/>
        <v>57.514628571428574</v>
      </c>
      <c r="AC12" s="67">
        <f t="shared" si="2"/>
        <v>58.52365714285716</v>
      </c>
      <c r="AD12" s="67">
        <f t="shared" si="2"/>
        <v>59.532685714285726</v>
      </c>
      <c r="AE12" s="67">
        <f t="shared" si="2"/>
        <v>60.54171428571429</v>
      </c>
      <c r="AF12" s="67">
        <f t="shared" si="2"/>
        <v>61.55074285714286</v>
      </c>
      <c r="AG12" s="67">
        <f t="shared" si="2"/>
        <v>62.559771428571445</v>
      </c>
      <c r="AH12" s="67">
        <f t="shared" si="2"/>
        <v>63.56880000000002</v>
      </c>
      <c r="AI12" s="67">
        <f t="shared" si="2"/>
        <v>64.57782857142858</v>
      </c>
      <c r="AJ12" s="67">
        <f t="shared" si="2"/>
        <v>65.58685714285716</v>
      </c>
      <c r="AK12" s="26">
        <v>2.4</v>
      </c>
    </row>
    <row r="13" spans="1:37" ht="18" customHeight="1">
      <c r="A13" s="28">
        <v>2.5</v>
      </c>
      <c r="B13" s="70">
        <f aca="true" t="shared" si="3" ref="B13:K22">((5/384*$F$4*9.81*($A13*B$6/6)*(($A13)^3))/(($P$4/1000)*70000000000))*100000000</f>
        <v>36.82817731584822</v>
      </c>
      <c r="C13" s="71">
        <f t="shared" si="3"/>
        <v>38.01618303571429</v>
      </c>
      <c r="D13" s="71">
        <f t="shared" si="3"/>
        <v>39.20418875558036</v>
      </c>
      <c r="E13" s="71">
        <f t="shared" si="3"/>
        <v>40.392194475446445</v>
      </c>
      <c r="F13" s="71">
        <f t="shared" si="3"/>
        <v>41.58020019531251</v>
      </c>
      <c r="G13" s="71">
        <f t="shared" si="3"/>
        <v>42.76820591517858</v>
      </c>
      <c r="H13" s="71">
        <f t="shared" si="3"/>
        <v>43.95621163504465</v>
      </c>
      <c r="I13" s="71">
        <f t="shared" si="3"/>
        <v>45.14421735491072</v>
      </c>
      <c r="J13" s="71">
        <f t="shared" si="3"/>
        <v>46.3322230747768</v>
      </c>
      <c r="K13" s="71">
        <f t="shared" si="3"/>
        <v>47.52022879464287</v>
      </c>
      <c r="L13" s="71">
        <f aca="true" t="shared" si="4" ref="L13:U22">((5/384*$F$4*9.81*($A13*L$6/6)*(($A13)^3))/(($P$4/1000)*70000000000))*100000000</f>
        <v>48.708234514508945</v>
      </c>
      <c r="M13" s="71">
        <f t="shared" si="4"/>
        <v>49.89624023437501</v>
      </c>
      <c r="N13" s="71">
        <f t="shared" si="4"/>
        <v>51.08424595424108</v>
      </c>
      <c r="O13" s="71">
        <f t="shared" si="4"/>
        <v>52.272251674107146</v>
      </c>
      <c r="P13" s="71">
        <f t="shared" si="4"/>
        <v>53.46025739397323</v>
      </c>
      <c r="Q13" s="71">
        <f t="shared" si="4"/>
        <v>54.6482631138393</v>
      </c>
      <c r="R13" s="71">
        <f t="shared" si="4"/>
        <v>55.83626883370537</v>
      </c>
      <c r="S13" s="71">
        <f t="shared" si="4"/>
        <v>57.02427455357144</v>
      </c>
      <c r="T13" s="71">
        <f t="shared" si="4"/>
        <v>58.21228027343751</v>
      </c>
      <c r="U13" s="71">
        <f t="shared" si="4"/>
        <v>59.400285993303584</v>
      </c>
      <c r="V13" s="71">
        <f aca="true" t="shared" si="5" ref="V13:AJ22">((5/384*$F$4*9.81*($A13*V$6/6)*(($A13)^3))/(($P$4/1000)*70000000000))*100000000</f>
        <v>60.58829171316965</v>
      </c>
      <c r="W13" s="71">
        <f t="shared" si="5"/>
        <v>61.77629743303572</v>
      </c>
      <c r="X13" s="71">
        <f t="shared" si="5"/>
        <v>62.964303152901806</v>
      </c>
      <c r="Y13" s="71">
        <f t="shared" si="5"/>
        <v>64.15230887276788</v>
      </c>
      <c r="Z13" s="71">
        <f t="shared" si="5"/>
        <v>65.34031459263394</v>
      </c>
      <c r="AA13" s="71">
        <f t="shared" si="5"/>
        <v>66.52832031250001</v>
      </c>
      <c r="AB13" s="71">
        <f t="shared" si="5"/>
        <v>67.71632603236608</v>
      </c>
      <c r="AC13" s="71">
        <f t="shared" si="5"/>
        <v>68.90433175223215</v>
      </c>
      <c r="AD13" s="71">
        <f t="shared" si="5"/>
        <v>70.09233747209824</v>
      </c>
      <c r="AE13" s="71">
        <f t="shared" si="5"/>
        <v>71.28034319196429</v>
      </c>
      <c r="AF13" s="71">
        <f t="shared" si="5"/>
        <v>72.46834891183036</v>
      </c>
      <c r="AG13" s="71">
        <f t="shared" si="5"/>
        <v>73.65635463169644</v>
      </c>
      <c r="AH13" s="71">
        <f t="shared" si="5"/>
        <v>74.8443603515625</v>
      </c>
      <c r="AI13" s="71">
        <f t="shared" si="5"/>
        <v>76.03236607142858</v>
      </c>
      <c r="AJ13" s="71">
        <f t="shared" si="5"/>
        <v>77.22037179129467</v>
      </c>
      <c r="AK13" s="26">
        <v>2.5</v>
      </c>
    </row>
    <row r="14" spans="1:37" ht="18" customHeight="1">
      <c r="A14" s="26">
        <v>2.6</v>
      </c>
      <c r="B14" s="70">
        <f t="shared" si="3"/>
        <v>43.08375848214288</v>
      </c>
      <c r="C14" s="71">
        <f t="shared" si="3"/>
        <v>44.47355714285717</v>
      </c>
      <c r="D14" s="71">
        <f t="shared" si="3"/>
        <v>45.863355803571444</v>
      </c>
      <c r="E14" s="71">
        <f t="shared" si="3"/>
        <v>47.253154464285736</v>
      </c>
      <c r="F14" s="71">
        <f t="shared" si="3"/>
        <v>48.64295312500002</v>
      </c>
      <c r="G14" s="71">
        <f t="shared" si="3"/>
        <v>50.03275178571431</v>
      </c>
      <c r="H14" s="71">
        <f t="shared" si="3"/>
        <v>51.422550446428595</v>
      </c>
      <c r="I14" s="71">
        <f t="shared" si="3"/>
        <v>52.81234910714288</v>
      </c>
      <c r="J14" s="71">
        <f t="shared" si="3"/>
        <v>54.20214776785717</v>
      </c>
      <c r="K14" s="71">
        <f t="shared" si="3"/>
        <v>55.591946428571454</v>
      </c>
      <c r="L14" s="71">
        <f t="shared" si="4"/>
        <v>56.98174508928573</v>
      </c>
      <c r="M14" s="71">
        <f t="shared" si="4"/>
        <v>58.371543750000036</v>
      </c>
      <c r="N14" s="71">
        <f t="shared" si="4"/>
        <v>59.76134241071431</v>
      </c>
      <c r="O14" s="71">
        <f t="shared" si="4"/>
        <v>61.15114107142861</v>
      </c>
      <c r="P14" s="71">
        <f t="shared" si="4"/>
        <v>62.54093973214289</v>
      </c>
      <c r="Q14" s="71">
        <f t="shared" si="4"/>
        <v>63.930738392857165</v>
      </c>
      <c r="R14" s="71">
        <f t="shared" si="4"/>
        <v>65.32053705357146</v>
      </c>
      <c r="S14" s="71">
        <f t="shared" si="4"/>
        <v>66.71033571428575</v>
      </c>
      <c r="T14" s="71">
        <f t="shared" si="4"/>
        <v>68.10013437500002</v>
      </c>
      <c r="U14" s="71">
        <f t="shared" si="4"/>
        <v>69.48993303571432</v>
      </c>
      <c r="V14" s="71">
        <f t="shared" si="5"/>
        <v>70.8797316964286</v>
      </c>
      <c r="W14" s="71">
        <f t="shared" si="5"/>
        <v>72.26953035714288</v>
      </c>
      <c r="X14" s="71">
        <f t="shared" si="5"/>
        <v>73.65932901785716</v>
      </c>
      <c r="Y14" s="71">
        <f t="shared" si="5"/>
        <v>75.04912767857147</v>
      </c>
      <c r="Z14" s="71">
        <f t="shared" si="5"/>
        <v>76.43892633928576</v>
      </c>
      <c r="AA14" s="71">
        <f t="shared" si="5"/>
        <v>77.82872500000002</v>
      </c>
      <c r="AB14" s="71">
        <f t="shared" si="5"/>
        <v>79.21852366071433</v>
      </c>
      <c r="AC14" s="71">
        <f t="shared" si="5"/>
        <v>80.6083223214286</v>
      </c>
      <c r="AD14" s="71">
        <f t="shared" si="5"/>
        <v>81.99812098214291</v>
      </c>
      <c r="AE14" s="71">
        <f t="shared" si="5"/>
        <v>83.38791964285717</v>
      </c>
      <c r="AF14" s="71">
        <f t="shared" si="5"/>
        <v>84.77771830357146</v>
      </c>
      <c r="AG14" s="71">
        <f t="shared" si="5"/>
        <v>86.16751696428577</v>
      </c>
      <c r="AH14" s="71">
        <f t="shared" si="5"/>
        <v>87.55731562500003</v>
      </c>
      <c r="AI14" s="71">
        <f t="shared" si="5"/>
        <v>88.94711428571433</v>
      </c>
      <c r="AJ14" s="71">
        <f t="shared" si="5"/>
        <v>90.33691294642861</v>
      </c>
      <c r="AK14" s="26">
        <v>2.6</v>
      </c>
    </row>
    <row r="15" spans="1:37" ht="18" customHeight="1">
      <c r="A15" s="26">
        <v>2.7</v>
      </c>
      <c r="B15" s="70">
        <f t="shared" si="3"/>
        <v>50.104328655133955</v>
      </c>
      <c r="C15" s="71">
        <f t="shared" si="3"/>
        <v>51.7205973214286</v>
      </c>
      <c r="D15" s="71">
        <f t="shared" si="3"/>
        <v>53.336865987723236</v>
      </c>
      <c r="E15" s="71">
        <f t="shared" si="3"/>
        <v>54.95313465401788</v>
      </c>
      <c r="F15" s="71">
        <f t="shared" si="3"/>
        <v>56.56940332031252</v>
      </c>
      <c r="G15" s="71">
        <f t="shared" si="3"/>
        <v>58.18567198660716</v>
      </c>
      <c r="H15" s="71">
        <f t="shared" si="3"/>
        <v>59.80194065290181</v>
      </c>
      <c r="I15" s="71">
        <f t="shared" si="3"/>
        <v>61.41820931919645</v>
      </c>
      <c r="J15" s="71">
        <f t="shared" si="3"/>
        <v>63.034477985491094</v>
      </c>
      <c r="K15" s="71">
        <f t="shared" si="3"/>
        <v>64.65074665178574</v>
      </c>
      <c r="L15" s="71">
        <f t="shared" si="4"/>
        <v>66.26701531808037</v>
      </c>
      <c r="M15" s="71">
        <f t="shared" si="4"/>
        <v>67.88328398437504</v>
      </c>
      <c r="N15" s="71">
        <f t="shared" si="4"/>
        <v>69.49955265066966</v>
      </c>
      <c r="O15" s="71">
        <f t="shared" si="4"/>
        <v>71.11582131696433</v>
      </c>
      <c r="P15" s="71">
        <f t="shared" si="4"/>
        <v>72.73208998325894</v>
      </c>
      <c r="Q15" s="71">
        <f t="shared" si="4"/>
        <v>74.34835864955359</v>
      </c>
      <c r="R15" s="71">
        <f t="shared" si="4"/>
        <v>75.96462731584825</v>
      </c>
      <c r="S15" s="71">
        <f t="shared" si="4"/>
        <v>77.58089598214289</v>
      </c>
      <c r="T15" s="71">
        <f t="shared" si="4"/>
        <v>79.19716464843755</v>
      </c>
      <c r="U15" s="71">
        <f t="shared" si="4"/>
        <v>80.81343331473217</v>
      </c>
      <c r="V15" s="71">
        <f t="shared" si="5"/>
        <v>82.42970198102681</v>
      </c>
      <c r="W15" s="71">
        <f t="shared" si="5"/>
        <v>84.04597064732147</v>
      </c>
      <c r="X15" s="71">
        <f t="shared" si="5"/>
        <v>85.66223931361611</v>
      </c>
      <c r="Y15" s="71">
        <f t="shared" si="5"/>
        <v>87.27850797991076</v>
      </c>
      <c r="Z15" s="71">
        <f t="shared" si="5"/>
        <v>88.89477664620539</v>
      </c>
      <c r="AA15" s="71">
        <f t="shared" si="5"/>
        <v>90.51104531250004</v>
      </c>
      <c r="AB15" s="71">
        <f t="shared" si="5"/>
        <v>92.12731397879469</v>
      </c>
      <c r="AC15" s="71">
        <f t="shared" si="5"/>
        <v>93.74358264508932</v>
      </c>
      <c r="AD15" s="71">
        <f t="shared" si="5"/>
        <v>95.35985131138398</v>
      </c>
      <c r="AE15" s="71">
        <f t="shared" si="5"/>
        <v>96.97611997767864</v>
      </c>
      <c r="AF15" s="71">
        <f t="shared" si="5"/>
        <v>98.59238864397322</v>
      </c>
      <c r="AG15" s="71">
        <f t="shared" si="5"/>
        <v>100.20865731026791</v>
      </c>
      <c r="AH15" s="71">
        <f t="shared" si="5"/>
        <v>101.82492597656255</v>
      </c>
      <c r="AI15" s="71">
        <f t="shared" si="5"/>
        <v>103.4411946428572</v>
      </c>
      <c r="AJ15" s="71">
        <f t="shared" si="5"/>
        <v>105.05746330915183</v>
      </c>
      <c r="AK15" s="26">
        <v>2.7</v>
      </c>
    </row>
    <row r="16" spans="1:37" ht="18" customHeight="1">
      <c r="A16" s="26">
        <v>2.8</v>
      </c>
      <c r="B16" s="70">
        <f t="shared" si="3"/>
        <v>57.94984999999999</v>
      </c>
      <c r="C16" s="71">
        <f t="shared" si="3"/>
        <v>59.819199999999995</v>
      </c>
      <c r="D16" s="71">
        <f t="shared" si="3"/>
        <v>61.68854999999999</v>
      </c>
      <c r="E16" s="71">
        <f t="shared" si="3"/>
        <v>63.5579</v>
      </c>
      <c r="F16" s="71">
        <f t="shared" si="3"/>
        <v>65.42724999999999</v>
      </c>
      <c r="G16" s="71">
        <f t="shared" si="3"/>
        <v>67.2966</v>
      </c>
      <c r="H16" s="71">
        <f t="shared" si="3"/>
        <v>69.16595000000001</v>
      </c>
      <c r="I16" s="71">
        <f t="shared" si="3"/>
        <v>71.03529999999999</v>
      </c>
      <c r="J16" s="71">
        <f t="shared" si="3"/>
        <v>72.90464999999999</v>
      </c>
      <c r="K16" s="71">
        <f t="shared" si="3"/>
        <v>74.77399999999999</v>
      </c>
      <c r="L16" s="71">
        <f t="shared" si="4"/>
        <v>76.64335</v>
      </c>
      <c r="M16" s="71">
        <f t="shared" si="4"/>
        <v>78.51269999999998</v>
      </c>
      <c r="N16" s="71">
        <f t="shared" si="4"/>
        <v>80.38204999999999</v>
      </c>
      <c r="O16" s="71">
        <f t="shared" si="4"/>
        <v>82.25139999999998</v>
      </c>
      <c r="P16" s="71">
        <f t="shared" si="4"/>
        <v>84.12075</v>
      </c>
      <c r="Q16" s="71">
        <f t="shared" si="4"/>
        <v>85.99009999999998</v>
      </c>
      <c r="R16" s="71">
        <f t="shared" si="4"/>
        <v>87.85945</v>
      </c>
      <c r="S16" s="71">
        <f t="shared" si="4"/>
        <v>89.72879999999998</v>
      </c>
      <c r="T16" s="71">
        <f t="shared" si="4"/>
        <v>91.59814999999999</v>
      </c>
      <c r="U16" s="71">
        <f t="shared" si="4"/>
        <v>93.4675</v>
      </c>
      <c r="V16" s="71">
        <f t="shared" si="5"/>
        <v>95.33684999999997</v>
      </c>
      <c r="W16" s="71">
        <f t="shared" si="5"/>
        <v>97.20619999999998</v>
      </c>
      <c r="X16" s="71">
        <f t="shared" si="5"/>
        <v>99.07554999999998</v>
      </c>
      <c r="Y16" s="71">
        <f t="shared" si="5"/>
        <v>100.94489999999999</v>
      </c>
      <c r="Z16" s="71">
        <f t="shared" si="5"/>
        <v>102.81425</v>
      </c>
      <c r="AA16" s="71">
        <f t="shared" si="5"/>
        <v>104.68359999999996</v>
      </c>
      <c r="AB16" s="71">
        <f t="shared" si="5"/>
        <v>106.55294999999997</v>
      </c>
      <c r="AC16" s="71">
        <f t="shared" si="5"/>
        <v>108.42229999999999</v>
      </c>
      <c r="AD16" s="71">
        <f t="shared" si="5"/>
        <v>110.29165</v>
      </c>
      <c r="AE16" s="71">
        <f t="shared" si="5"/>
        <v>112.16099999999996</v>
      </c>
      <c r="AF16" s="71">
        <f t="shared" si="5"/>
        <v>114.03034999999997</v>
      </c>
      <c r="AG16" s="71">
        <f t="shared" si="5"/>
        <v>115.89969999999998</v>
      </c>
      <c r="AH16" s="71">
        <f t="shared" si="5"/>
        <v>117.76904999999998</v>
      </c>
      <c r="AI16" s="71">
        <f t="shared" si="5"/>
        <v>119.63839999999999</v>
      </c>
      <c r="AJ16" s="71">
        <f t="shared" si="5"/>
        <v>121.50774999999997</v>
      </c>
      <c r="AK16" s="26">
        <v>2.8</v>
      </c>
    </row>
    <row r="17" spans="1:37" ht="18" customHeight="1">
      <c r="A17" s="26">
        <v>2.9</v>
      </c>
      <c r="B17" s="70">
        <f t="shared" si="3"/>
        <v>66.68254740513395</v>
      </c>
      <c r="C17" s="71">
        <f t="shared" si="3"/>
        <v>68.83359732142857</v>
      </c>
      <c r="D17" s="71">
        <f t="shared" si="3"/>
        <v>70.98464723772321</v>
      </c>
      <c r="E17" s="71">
        <f t="shared" si="3"/>
        <v>73.13569715401788</v>
      </c>
      <c r="F17" s="71">
        <f t="shared" si="3"/>
        <v>75.28674707031252</v>
      </c>
      <c r="G17" s="71">
        <f t="shared" si="3"/>
        <v>77.43779698660715</v>
      </c>
      <c r="H17" s="71">
        <f t="shared" si="3"/>
        <v>79.58884690290179</v>
      </c>
      <c r="I17" s="71">
        <f t="shared" si="3"/>
        <v>81.73989681919645</v>
      </c>
      <c r="J17" s="71">
        <f t="shared" si="3"/>
        <v>83.89094673549107</v>
      </c>
      <c r="K17" s="71">
        <f t="shared" si="3"/>
        <v>86.04199665178574</v>
      </c>
      <c r="L17" s="71">
        <f t="shared" si="4"/>
        <v>88.19304656808035</v>
      </c>
      <c r="M17" s="71">
        <f t="shared" si="4"/>
        <v>90.34409648437502</v>
      </c>
      <c r="N17" s="71">
        <f t="shared" si="4"/>
        <v>92.49514640066965</v>
      </c>
      <c r="O17" s="71">
        <f t="shared" si="4"/>
        <v>94.6461963169643</v>
      </c>
      <c r="P17" s="71">
        <f t="shared" si="4"/>
        <v>96.79724623325892</v>
      </c>
      <c r="Q17" s="71">
        <f t="shared" si="4"/>
        <v>98.94829614955358</v>
      </c>
      <c r="R17" s="71">
        <f t="shared" si="4"/>
        <v>101.09934606584825</v>
      </c>
      <c r="S17" s="71">
        <f t="shared" si="4"/>
        <v>103.25039598214288</v>
      </c>
      <c r="T17" s="71">
        <f t="shared" si="4"/>
        <v>105.40144589843753</v>
      </c>
      <c r="U17" s="71">
        <f t="shared" si="4"/>
        <v>107.55249581473217</v>
      </c>
      <c r="V17" s="71">
        <f t="shared" si="5"/>
        <v>109.7035457310268</v>
      </c>
      <c r="W17" s="71">
        <f t="shared" si="5"/>
        <v>111.85459564732145</v>
      </c>
      <c r="X17" s="71">
        <f t="shared" si="5"/>
        <v>114.00564556361607</v>
      </c>
      <c r="Y17" s="71">
        <f t="shared" si="5"/>
        <v>116.15669547991074</v>
      </c>
      <c r="Z17" s="71">
        <f t="shared" si="5"/>
        <v>118.30774539620536</v>
      </c>
      <c r="AA17" s="71">
        <f t="shared" si="5"/>
        <v>120.45879531250003</v>
      </c>
      <c r="AB17" s="71">
        <f t="shared" si="5"/>
        <v>122.60984522879467</v>
      </c>
      <c r="AC17" s="71">
        <f t="shared" si="5"/>
        <v>124.7608951450893</v>
      </c>
      <c r="AD17" s="71">
        <f t="shared" si="5"/>
        <v>126.91194506138393</v>
      </c>
      <c r="AE17" s="71">
        <f t="shared" si="5"/>
        <v>129.06299497767858</v>
      </c>
      <c r="AF17" s="71">
        <f t="shared" si="5"/>
        <v>131.2140448939732</v>
      </c>
      <c r="AG17" s="71">
        <f t="shared" si="5"/>
        <v>133.3650948102679</v>
      </c>
      <c r="AH17" s="71">
        <f t="shared" si="5"/>
        <v>135.51614472656252</v>
      </c>
      <c r="AI17" s="71">
        <f t="shared" si="5"/>
        <v>137.66719464285714</v>
      </c>
      <c r="AJ17" s="71">
        <f t="shared" si="5"/>
        <v>139.8182445591518</v>
      </c>
      <c r="AK17" s="26">
        <v>2.9</v>
      </c>
    </row>
    <row r="18" spans="1:37" ht="18" customHeight="1">
      <c r="A18" s="26">
        <v>3</v>
      </c>
      <c r="B18" s="70">
        <f t="shared" si="3"/>
        <v>76.36690848214288</v>
      </c>
      <c r="C18" s="71">
        <f t="shared" si="3"/>
        <v>78.83035714285718</v>
      </c>
      <c r="D18" s="71">
        <f t="shared" si="3"/>
        <v>81.29380580357142</v>
      </c>
      <c r="E18" s="71">
        <f t="shared" si="3"/>
        <v>83.75725446428574</v>
      </c>
      <c r="F18" s="71">
        <f t="shared" si="3"/>
        <v>86.22070312500001</v>
      </c>
      <c r="G18" s="71">
        <f t="shared" si="3"/>
        <v>88.6841517857143</v>
      </c>
      <c r="H18" s="71">
        <f t="shared" si="3"/>
        <v>91.1476004464286</v>
      </c>
      <c r="I18" s="71">
        <f t="shared" si="3"/>
        <v>93.61104910714285</v>
      </c>
      <c r="J18" s="71">
        <f t="shared" si="3"/>
        <v>96.07449776785717</v>
      </c>
      <c r="K18" s="71">
        <f t="shared" si="3"/>
        <v>98.53794642857146</v>
      </c>
      <c r="L18" s="71">
        <f t="shared" si="4"/>
        <v>101.00139508928572</v>
      </c>
      <c r="M18" s="71">
        <f t="shared" si="4"/>
        <v>103.46484375000003</v>
      </c>
      <c r="N18" s="71">
        <f t="shared" si="4"/>
        <v>105.92829241071429</v>
      </c>
      <c r="O18" s="71">
        <f t="shared" si="4"/>
        <v>108.39174107142861</v>
      </c>
      <c r="P18" s="71">
        <f t="shared" si="4"/>
        <v>110.85518973214289</v>
      </c>
      <c r="Q18" s="71">
        <f t="shared" si="4"/>
        <v>113.31863839285715</v>
      </c>
      <c r="R18" s="71">
        <f t="shared" si="4"/>
        <v>115.78208705357144</v>
      </c>
      <c r="S18" s="71">
        <f t="shared" si="4"/>
        <v>118.24553571428572</v>
      </c>
      <c r="T18" s="71">
        <f t="shared" si="4"/>
        <v>120.70898437500004</v>
      </c>
      <c r="U18" s="71">
        <f t="shared" si="4"/>
        <v>123.17243303571432</v>
      </c>
      <c r="V18" s="71">
        <f t="shared" si="5"/>
        <v>125.63588169642858</v>
      </c>
      <c r="W18" s="71">
        <f t="shared" si="5"/>
        <v>128.0993303571429</v>
      </c>
      <c r="X18" s="71">
        <f t="shared" si="5"/>
        <v>130.56277901785717</v>
      </c>
      <c r="Y18" s="71">
        <f t="shared" si="5"/>
        <v>133.0262276785715</v>
      </c>
      <c r="Z18" s="71">
        <f t="shared" si="5"/>
        <v>135.48967633928575</v>
      </c>
      <c r="AA18" s="71">
        <f t="shared" si="5"/>
        <v>137.95312499999997</v>
      </c>
      <c r="AB18" s="71">
        <f t="shared" si="5"/>
        <v>140.4165736607143</v>
      </c>
      <c r="AC18" s="71">
        <f t="shared" si="5"/>
        <v>142.8800223214286</v>
      </c>
      <c r="AD18" s="71">
        <f t="shared" si="5"/>
        <v>145.34347098214292</v>
      </c>
      <c r="AE18" s="71">
        <f t="shared" si="5"/>
        <v>147.8069196428572</v>
      </c>
      <c r="AF18" s="71">
        <f t="shared" si="5"/>
        <v>150.27036830357142</v>
      </c>
      <c r="AG18" s="71">
        <f t="shared" si="5"/>
        <v>152.73381696428575</v>
      </c>
      <c r="AH18" s="71">
        <f t="shared" si="5"/>
        <v>155.19726562500003</v>
      </c>
      <c r="AI18" s="71">
        <f t="shared" si="5"/>
        <v>157.66071428571436</v>
      </c>
      <c r="AJ18" s="71">
        <f t="shared" si="5"/>
        <v>160.1241629464286</v>
      </c>
      <c r="AK18" s="26">
        <v>3</v>
      </c>
    </row>
    <row r="19" spans="1:37" ht="18" customHeight="1">
      <c r="A19" s="26">
        <v>3.1</v>
      </c>
      <c r="B19" s="70">
        <f t="shared" si="3"/>
        <v>87.06968356584825</v>
      </c>
      <c r="C19" s="71">
        <f t="shared" si="3"/>
        <v>89.87838303571434</v>
      </c>
      <c r="D19" s="71">
        <f t="shared" si="3"/>
        <v>92.68708250558039</v>
      </c>
      <c r="E19" s="71">
        <f t="shared" si="3"/>
        <v>95.49578197544645</v>
      </c>
      <c r="F19" s="71">
        <f t="shared" si="3"/>
        <v>98.30448144531255</v>
      </c>
      <c r="G19" s="71">
        <f t="shared" si="3"/>
        <v>101.1131809151786</v>
      </c>
      <c r="H19" s="71">
        <f t="shared" si="3"/>
        <v>103.92188038504467</v>
      </c>
      <c r="I19" s="71">
        <f t="shared" si="3"/>
        <v>106.73057985491073</v>
      </c>
      <c r="J19" s="71">
        <f t="shared" si="3"/>
        <v>109.53927932477683</v>
      </c>
      <c r="K19" s="71">
        <f t="shared" si="3"/>
        <v>112.34797879464288</v>
      </c>
      <c r="L19" s="71">
        <f t="shared" si="4"/>
        <v>115.15667826450895</v>
      </c>
      <c r="M19" s="71">
        <f t="shared" si="4"/>
        <v>117.96537773437505</v>
      </c>
      <c r="N19" s="71">
        <f t="shared" si="4"/>
        <v>120.77407720424111</v>
      </c>
      <c r="O19" s="71">
        <f t="shared" si="4"/>
        <v>123.58277667410721</v>
      </c>
      <c r="P19" s="71">
        <f t="shared" si="4"/>
        <v>126.39147614397326</v>
      </c>
      <c r="Q19" s="71">
        <f t="shared" si="4"/>
        <v>129.20017561383932</v>
      </c>
      <c r="R19" s="71">
        <f t="shared" si="4"/>
        <v>132.00887508370536</v>
      </c>
      <c r="S19" s="71">
        <f t="shared" si="4"/>
        <v>134.81757455357146</v>
      </c>
      <c r="T19" s="71">
        <f t="shared" si="4"/>
        <v>137.62627402343753</v>
      </c>
      <c r="U19" s="71">
        <f t="shared" si="4"/>
        <v>140.43497349330363</v>
      </c>
      <c r="V19" s="71">
        <f t="shared" si="5"/>
        <v>143.24367296316967</v>
      </c>
      <c r="W19" s="71">
        <f t="shared" si="5"/>
        <v>146.0523724330358</v>
      </c>
      <c r="X19" s="71">
        <f t="shared" si="5"/>
        <v>148.86107190290184</v>
      </c>
      <c r="Y19" s="71">
        <f t="shared" si="5"/>
        <v>151.66977137276794</v>
      </c>
      <c r="Z19" s="71">
        <f t="shared" si="5"/>
        <v>154.47847084263398</v>
      </c>
      <c r="AA19" s="71">
        <f t="shared" si="5"/>
        <v>157.28717031250005</v>
      </c>
      <c r="AB19" s="71">
        <f t="shared" si="5"/>
        <v>160.09586978236612</v>
      </c>
      <c r="AC19" s="71">
        <f t="shared" si="5"/>
        <v>162.9045692522322</v>
      </c>
      <c r="AD19" s="71">
        <f t="shared" si="5"/>
        <v>165.71326872209826</v>
      </c>
      <c r="AE19" s="71">
        <f t="shared" si="5"/>
        <v>168.52196819196433</v>
      </c>
      <c r="AF19" s="71">
        <f t="shared" si="5"/>
        <v>171.33066766183043</v>
      </c>
      <c r="AG19" s="71">
        <f t="shared" si="5"/>
        <v>174.1393671316965</v>
      </c>
      <c r="AH19" s="71">
        <f t="shared" si="5"/>
        <v>176.94806660156254</v>
      </c>
      <c r="AI19" s="71">
        <f t="shared" si="5"/>
        <v>179.75676607142867</v>
      </c>
      <c r="AJ19" s="71">
        <f t="shared" si="5"/>
        <v>182.56546554129474</v>
      </c>
      <c r="AK19" s="26">
        <v>3.1</v>
      </c>
    </row>
    <row r="20" spans="1:37" ht="18" customHeight="1">
      <c r="A20" s="26">
        <v>3.2</v>
      </c>
      <c r="B20" s="70">
        <f t="shared" si="3"/>
        <v>98.85988571428578</v>
      </c>
      <c r="C20" s="71">
        <f t="shared" si="3"/>
        <v>102.04891428571433</v>
      </c>
      <c r="D20" s="71">
        <f t="shared" si="3"/>
        <v>105.2379428571429</v>
      </c>
      <c r="E20" s="71">
        <f t="shared" si="3"/>
        <v>108.42697142857148</v>
      </c>
      <c r="F20" s="71">
        <f t="shared" si="3"/>
        <v>111.61600000000008</v>
      </c>
      <c r="G20" s="71">
        <f t="shared" si="3"/>
        <v>114.80502857142862</v>
      </c>
      <c r="H20" s="71">
        <f t="shared" si="3"/>
        <v>117.99405714285722</v>
      </c>
      <c r="I20" s="71">
        <f t="shared" si="3"/>
        <v>121.18308571428577</v>
      </c>
      <c r="J20" s="71">
        <f t="shared" si="3"/>
        <v>124.37211428571435</v>
      </c>
      <c r="K20" s="71">
        <f t="shared" si="3"/>
        <v>127.56114285714293</v>
      </c>
      <c r="L20" s="71">
        <f t="shared" si="4"/>
        <v>130.75017142857146</v>
      </c>
      <c r="M20" s="71">
        <f t="shared" si="4"/>
        <v>133.93920000000008</v>
      </c>
      <c r="N20" s="71">
        <f t="shared" si="4"/>
        <v>137.12822857142865</v>
      </c>
      <c r="O20" s="71">
        <f t="shared" si="4"/>
        <v>140.31725714285722</v>
      </c>
      <c r="P20" s="71">
        <f t="shared" si="4"/>
        <v>143.50628571428578</v>
      </c>
      <c r="Q20" s="71">
        <f t="shared" si="4"/>
        <v>146.69531428571432</v>
      </c>
      <c r="R20" s="71">
        <f t="shared" si="4"/>
        <v>149.88434285714294</v>
      </c>
      <c r="S20" s="71">
        <f t="shared" si="4"/>
        <v>153.0733714285715</v>
      </c>
      <c r="T20" s="71">
        <f t="shared" si="4"/>
        <v>156.2624000000001</v>
      </c>
      <c r="U20" s="71">
        <f t="shared" si="4"/>
        <v>159.45142857142864</v>
      </c>
      <c r="V20" s="71">
        <f t="shared" si="5"/>
        <v>162.6404571428572</v>
      </c>
      <c r="W20" s="71">
        <f t="shared" si="5"/>
        <v>165.8294857142858</v>
      </c>
      <c r="X20" s="71">
        <f t="shared" si="5"/>
        <v>169.01851428571436</v>
      </c>
      <c r="Y20" s="71">
        <f t="shared" si="5"/>
        <v>172.20754285714295</v>
      </c>
      <c r="Z20" s="71">
        <f t="shared" si="5"/>
        <v>175.39657142857152</v>
      </c>
      <c r="AA20" s="71">
        <f t="shared" si="5"/>
        <v>178.58560000000006</v>
      </c>
      <c r="AB20" s="71">
        <f t="shared" si="5"/>
        <v>181.77462857142868</v>
      </c>
      <c r="AC20" s="71">
        <f t="shared" si="5"/>
        <v>184.96365714285722</v>
      </c>
      <c r="AD20" s="71">
        <f t="shared" si="5"/>
        <v>188.1526857142858</v>
      </c>
      <c r="AE20" s="71">
        <f t="shared" si="5"/>
        <v>191.34171428571437</v>
      </c>
      <c r="AF20" s="71">
        <f t="shared" si="5"/>
        <v>194.53074285714294</v>
      </c>
      <c r="AG20" s="71">
        <f t="shared" si="5"/>
        <v>197.71977142857156</v>
      </c>
      <c r="AH20" s="71">
        <f t="shared" si="5"/>
        <v>200.9088000000001</v>
      </c>
      <c r="AI20" s="71">
        <f t="shared" si="5"/>
        <v>204.09782857142866</v>
      </c>
      <c r="AJ20" s="71">
        <f t="shared" si="5"/>
        <v>207.2868571428572</v>
      </c>
      <c r="AK20" s="26">
        <v>3.2</v>
      </c>
    </row>
    <row r="21" spans="1:37" ht="18" customHeight="1">
      <c r="A21" s="26">
        <v>3.3</v>
      </c>
      <c r="B21" s="70">
        <f t="shared" si="3"/>
        <v>111.80879070870536</v>
      </c>
      <c r="C21" s="71">
        <f t="shared" si="3"/>
        <v>115.41552589285715</v>
      </c>
      <c r="D21" s="71">
        <f t="shared" si="3"/>
        <v>119.02226107700892</v>
      </c>
      <c r="E21" s="71">
        <f t="shared" si="3"/>
        <v>122.62899626116074</v>
      </c>
      <c r="F21" s="71">
        <f t="shared" si="3"/>
        <v>126.23573144531248</v>
      </c>
      <c r="G21" s="71">
        <f t="shared" si="3"/>
        <v>129.84246662946427</v>
      </c>
      <c r="H21" s="71">
        <f t="shared" si="3"/>
        <v>133.44920181361607</v>
      </c>
      <c r="I21" s="71">
        <f t="shared" si="3"/>
        <v>137.05593699776787</v>
      </c>
      <c r="J21" s="71">
        <f t="shared" si="3"/>
        <v>140.66267218191965</v>
      </c>
      <c r="K21" s="71">
        <f t="shared" si="3"/>
        <v>144.26940736607145</v>
      </c>
      <c r="L21" s="71">
        <f t="shared" si="4"/>
        <v>147.8761425502232</v>
      </c>
      <c r="M21" s="71">
        <f t="shared" si="4"/>
        <v>151.48287773437502</v>
      </c>
      <c r="N21" s="71">
        <f t="shared" si="4"/>
        <v>155.08961291852677</v>
      </c>
      <c r="O21" s="71">
        <f t="shared" si="4"/>
        <v>158.6963481026786</v>
      </c>
      <c r="P21" s="71">
        <f t="shared" si="4"/>
        <v>162.30308328683037</v>
      </c>
      <c r="Q21" s="71">
        <f t="shared" si="4"/>
        <v>165.90981847098215</v>
      </c>
      <c r="R21" s="71">
        <f t="shared" si="4"/>
        <v>169.51655365513395</v>
      </c>
      <c r="S21" s="71">
        <f t="shared" si="4"/>
        <v>173.12328883928572</v>
      </c>
      <c r="T21" s="71">
        <f t="shared" si="4"/>
        <v>176.73002402343752</v>
      </c>
      <c r="U21" s="71">
        <f t="shared" si="4"/>
        <v>180.3367592075893</v>
      </c>
      <c r="V21" s="71">
        <f t="shared" si="5"/>
        <v>183.94349439174107</v>
      </c>
      <c r="W21" s="71">
        <f t="shared" si="5"/>
        <v>187.55022957589287</v>
      </c>
      <c r="X21" s="71">
        <f t="shared" si="5"/>
        <v>191.15696476004464</v>
      </c>
      <c r="Y21" s="71">
        <f t="shared" si="5"/>
        <v>194.76369994419647</v>
      </c>
      <c r="Z21" s="71">
        <f t="shared" si="5"/>
        <v>198.37043512834825</v>
      </c>
      <c r="AA21" s="71">
        <f t="shared" si="5"/>
        <v>201.97717031250002</v>
      </c>
      <c r="AB21" s="71">
        <f t="shared" si="5"/>
        <v>205.58390549665182</v>
      </c>
      <c r="AC21" s="71">
        <f t="shared" si="5"/>
        <v>209.1906406808036</v>
      </c>
      <c r="AD21" s="71">
        <f t="shared" si="5"/>
        <v>212.79737586495537</v>
      </c>
      <c r="AE21" s="71">
        <f t="shared" si="5"/>
        <v>216.4041110491071</v>
      </c>
      <c r="AF21" s="71">
        <f t="shared" si="5"/>
        <v>220.01084623325895</v>
      </c>
      <c r="AG21" s="71">
        <f t="shared" si="5"/>
        <v>223.61758141741072</v>
      </c>
      <c r="AH21" s="71">
        <f t="shared" si="5"/>
        <v>227.2243166015625</v>
      </c>
      <c r="AI21" s="71">
        <f t="shared" si="5"/>
        <v>230.8310517857143</v>
      </c>
      <c r="AJ21" s="71">
        <f t="shared" si="5"/>
        <v>234.43778696986607</v>
      </c>
      <c r="AK21" s="26">
        <v>3.3</v>
      </c>
    </row>
    <row r="22" spans="1:37" ht="18" customHeight="1" thickBot="1">
      <c r="A22" s="42">
        <v>3.4</v>
      </c>
      <c r="B22" s="74">
        <f t="shared" si="3"/>
        <v>125.98993705357142</v>
      </c>
      <c r="C22" s="76">
        <f t="shared" si="3"/>
        <v>130.05412857142858</v>
      </c>
      <c r="D22" s="76">
        <f t="shared" si="3"/>
        <v>134.11832008928573</v>
      </c>
      <c r="E22" s="76">
        <f t="shared" si="3"/>
        <v>138.18251160714286</v>
      </c>
      <c r="F22" s="76">
        <f t="shared" si="3"/>
        <v>142.246703125</v>
      </c>
      <c r="G22" s="76">
        <f t="shared" si="3"/>
        <v>146.31089464285716</v>
      </c>
      <c r="H22" s="76">
        <f t="shared" si="3"/>
        <v>150.3750861607143</v>
      </c>
      <c r="I22" s="76">
        <f t="shared" si="3"/>
        <v>154.43927767857144</v>
      </c>
      <c r="J22" s="76">
        <f t="shared" si="3"/>
        <v>158.5034691964286</v>
      </c>
      <c r="K22" s="76">
        <f t="shared" si="3"/>
        <v>162.56766071428572</v>
      </c>
      <c r="L22" s="76">
        <f t="shared" si="4"/>
        <v>166.63185223214282</v>
      </c>
      <c r="M22" s="76">
        <f t="shared" si="4"/>
        <v>170.69604375</v>
      </c>
      <c r="N22" s="76">
        <f t="shared" si="4"/>
        <v>174.76023526785713</v>
      </c>
      <c r="O22" s="76">
        <f t="shared" si="4"/>
        <v>178.8244267857143</v>
      </c>
      <c r="P22" s="76">
        <f t="shared" si="4"/>
        <v>182.88861830357143</v>
      </c>
      <c r="Q22" s="76">
        <f t="shared" si="4"/>
        <v>186.95280982142856</v>
      </c>
      <c r="R22" s="76">
        <f t="shared" si="4"/>
        <v>191.01700133928577</v>
      </c>
      <c r="S22" s="76">
        <f t="shared" si="4"/>
        <v>195.0811928571429</v>
      </c>
      <c r="T22" s="76">
        <f t="shared" si="4"/>
        <v>199.14538437500005</v>
      </c>
      <c r="U22" s="76">
        <f t="shared" si="4"/>
        <v>203.20957589285717</v>
      </c>
      <c r="V22" s="76">
        <f t="shared" si="5"/>
        <v>207.27376741071427</v>
      </c>
      <c r="W22" s="76">
        <f t="shared" si="5"/>
        <v>211.33795892857142</v>
      </c>
      <c r="X22" s="76">
        <f t="shared" si="5"/>
        <v>215.40215044642855</v>
      </c>
      <c r="Y22" s="76">
        <f t="shared" si="5"/>
        <v>219.46634196428573</v>
      </c>
      <c r="Z22" s="76">
        <f t="shared" si="5"/>
        <v>223.53053348214286</v>
      </c>
      <c r="AA22" s="76">
        <f t="shared" si="5"/>
        <v>227.594725</v>
      </c>
      <c r="AB22" s="76">
        <f t="shared" si="5"/>
        <v>231.65891651785714</v>
      </c>
      <c r="AC22" s="76">
        <f t="shared" si="5"/>
        <v>235.72310803571432</v>
      </c>
      <c r="AD22" s="76">
        <f t="shared" si="5"/>
        <v>239.78729955357144</v>
      </c>
      <c r="AE22" s="76">
        <f t="shared" si="5"/>
        <v>243.85149107142857</v>
      </c>
      <c r="AF22" s="76">
        <f t="shared" si="5"/>
        <v>247.9156825892857</v>
      </c>
      <c r="AG22" s="76">
        <f t="shared" si="5"/>
        <v>251.97987410714285</v>
      </c>
      <c r="AH22" s="76">
        <f t="shared" si="5"/>
        <v>256.044065625</v>
      </c>
      <c r="AI22" s="76">
        <f t="shared" si="5"/>
        <v>260.10825714285716</v>
      </c>
      <c r="AJ22" s="76">
        <f t="shared" si="5"/>
        <v>264.1724486607143</v>
      </c>
      <c r="AK22" s="27">
        <v>3.4</v>
      </c>
    </row>
    <row r="23" spans="19:29" ht="19.5" customHeight="1" hidden="1">
      <c r="S23" s="149" t="s">
        <v>8</v>
      </c>
      <c r="T23" s="149"/>
      <c r="U23" s="149"/>
      <c r="V23" s="149"/>
      <c r="W23" s="149"/>
      <c r="X23" s="149"/>
      <c r="Y23" s="149"/>
      <c r="Z23" s="40">
        <v>32.88</v>
      </c>
      <c r="AA23" s="40">
        <v>46.68</v>
      </c>
      <c r="AB23" s="150">
        <v>79.56</v>
      </c>
      <c r="AC23" s="151"/>
    </row>
    <row r="24" spans="19:29" ht="19.5" customHeight="1" hidden="1">
      <c r="S24" s="149" t="s">
        <v>11</v>
      </c>
      <c r="T24" s="149"/>
      <c r="U24" s="149"/>
      <c r="V24" s="149"/>
      <c r="W24" s="149"/>
      <c r="X24" s="149"/>
      <c r="Y24" s="149"/>
      <c r="Z24" s="40">
        <v>79.13</v>
      </c>
      <c r="AA24" s="40">
        <v>92.93</v>
      </c>
      <c r="AB24" s="152">
        <v>172.06</v>
      </c>
      <c r="AC24" s="153"/>
    </row>
    <row r="25" spans="19:29" ht="9.75" customHeight="1">
      <c r="S25" s="194"/>
      <c r="T25" s="195"/>
      <c r="U25" s="195"/>
      <c r="V25" s="195"/>
      <c r="W25" s="195"/>
      <c r="X25" s="195"/>
      <c r="Y25" s="195"/>
      <c r="Z25" s="21"/>
      <c r="AA25" s="21"/>
      <c r="AB25" s="196"/>
      <c r="AC25" s="197"/>
    </row>
    <row r="26" spans="20:36" ht="12.75">
      <c r="T26" s="137" t="s">
        <v>18</v>
      </c>
      <c r="U26" s="138"/>
      <c r="V26" s="138"/>
      <c r="W26" s="138"/>
      <c r="X26" s="138"/>
      <c r="Y26" s="138"/>
      <c r="Z26" s="138"/>
      <c r="AA26" s="138"/>
      <c r="AC26" s="139" t="s">
        <v>18</v>
      </c>
      <c r="AD26" s="140"/>
      <c r="AE26" s="140"/>
      <c r="AF26" s="140"/>
      <c r="AG26" s="140"/>
      <c r="AH26" s="140"/>
      <c r="AI26" s="140"/>
      <c r="AJ26" s="140"/>
    </row>
    <row r="27" spans="20:36" ht="12.75">
      <c r="T27" s="137" t="s">
        <v>19</v>
      </c>
      <c r="U27" s="138"/>
      <c r="V27" s="138"/>
      <c r="W27" s="138"/>
      <c r="X27" s="138"/>
      <c r="Y27" s="138"/>
      <c r="Z27" s="138"/>
      <c r="AA27" s="138"/>
      <c r="AC27" s="192" t="s">
        <v>20</v>
      </c>
      <c r="AD27" s="193"/>
      <c r="AE27" s="193"/>
      <c r="AF27" s="193"/>
      <c r="AG27" s="193"/>
      <c r="AH27" s="193"/>
      <c r="AI27" s="193"/>
      <c r="AJ27" s="19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50" ht="12.75" customHeight="1" hidden="1"/>
    <row r="51" ht="12.75" customHeight="1" hidden="1"/>
  </sheetData>
  <sheetProtection password="CAE7" sheet="1"/>
  <mergeCells count="15">
    <mergeCell ref="A1:Z1"/>
    <mergeCell ref="T26:AA26"/>
    <mergeCell ref="AC26:AJ26"/>
    <mergeCell ref="A2:AA2"/>
    <mergeCell ref="C4:E4"/>
    <mergeCell ref="J4:L4"/>
    <mergeCell ref="S4:AA4"/>
    <mergeCell ref="T27:AA27"/>
    <mergeCell ref="AC27:AJ27"/>
    <mergeCell ref="S23:Y23"/>
    <mergeCell ref="AB23:AC23"/>
    <mergeCell ref="S24:Y24"/>
    <mergeCell ref="AB24:AC24"/>
    <mergeCell ref="S25:Y25"/>
    <mergeCell ref="AB25:AC25"/>
  </mergeCells>
  <conditionalFormatting sqref="B7:AJ22">
    <cfRule type="cellIs" priority="1" dxfId="4" operator="greaterThan" stopIfTrue="1">
      <formula>172</formula>
    </cfRule>
    <cfRule type="cellIs" priority="2" dxfId="0" operator="between" stopIfTrue="1">
      <formula>80</formula>
      <formula>172</formula>
    </cfRule>
    <cfRule type="cellIs" priority="3" dxfId="2" operator="lessThan" stopIfTrue="1">
      <formula>80</formula>
    </cfRule>
  </conditionalFormatting>
  <printOptions/>
  <pageMargins left="0" right="0" top="0" bottom="0" header="0" footer="0"/>
  <pageSetup fitToHeight="1" fitToWidth="1" horizontalDpi="600" verticalDpi="600" orientation="landscape" paperSize="8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"/>
  <sheetViews>
    <sheetView zoomScalePageLayoutView="0" workbookViewId="0" topLeftCell="A1">
      <selection activeCell="T37" sqref="T37"/>
    </sheetView>
  </sheetViews>
  <sheetFormatPr defaultColWidth="11.421875" defaultRowHeight="12.75"/>
  <cols>
    <col min="1" max="1" width="5.7109375" style="1" customWidth="1"/>
    <col min="2" max="9" width="4.7109375" style="1" hidden="1" customWidth="1"/>
    <col min="10" max="20" width="4.7109375" style="0" customWidth="1"/>
    <col min="21" max="21" width="5.140625" style="0" bestFit="1" customWidth="1"/>
    <col min="22" max="36" width="4.7109375" style="0" customWidth="1"/>
    <col min="37" max="43" width="4.7109375" style="0" hidden="1" customWidth="1"/>
    <col min="44" max="44" width="3.8515625" style="0" bestFit="1" customWidth="1"/>
  </cols>
  <sheetData>
    <row r="1" spans="1:33" ht="15.75" customHeight="1">
      <c r="A1" s="204" t="s">
        <v>47</v>
      </c>
      <c r="B1" s="134"/>
      <c r="C1" s="134"/>
      <c r="D1" s="134"/>
      <c r="E1" s="134"/>
      <c r="F1" s="134"/>
      <c r="G1" s="134"/>
      <c r="H1" s="134"/>
      <c r="I1" s="134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41" ht="15.75" customHeight="1">
      <c r="A2" s="143" t="s">
        <v>46</v>
      </c>
      <c r="B2" s="143"/>
      <c r="C2" s="143"/>
      <c r="D2" s="143"/>
      <c r="E2" s="143"/>
      <c r="F2" s="143"/>
      <c r="G2" s="143"/>
      <c r="H2" s="143"/>
      <c r="I2" s="143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145"/>
      <c r="AC2" s="145"/>
      <c r="AD2" s="145"/>
      <c r="AE2" s="145"/>
      <c r="AF2" s="145"/>
      <c r="AG2" s="145"/>
      <c r="AH2" s="145"/>
      <c r="AJ2" s="158" t="s">
        <v>29</v>
      </c>
      <c r="AK2" s="159"/>
      <c r="AL2" s="159"/>
      <c r="AM2" s="159"/>
      <c r="AN2" s="159"/>
      <c r="AO2" s="160"/>
    </row>
    <row r="3" spans="1:34" ht="15.75" customHeight="1" hidden="1">
      <c r="A3" s="11"/>
      <c r="B3" s="11"/>
      <c r="C3" s="11"/>
      <c r="D3" s="11"/>
      <c r="E3" s="11"/>
      <c r="F3" s="11"/>
      <c r="G3" s="11"/>
      <c r="H3" s="11"/>
      <c r="I3" s="11"/>
      <c r="J3" s="170" t="s">
        <v>35</v>
      </c>
      <c r="K3" s="145"/>
      <c r="L3" s="145"/>
      <c r="M3" s="145"/>
      <c r="N3" s="145"/>
      <c r="O3" s="145"/>
      <c r="P3" s="145"/>
      <c r="Q3" s="145"/>
      <c r="R3" s="12"/>
      <c r="S3" s="12"/>
      <c r="T3" s="12"/>
      <c r="U3" s="12"/>
      <c r="V3" s="12"/>
      <c r="W3" s="12"/>
      <c r="X3" s="12"/>
      <c r="Y3" s="12"/>
      <c r="Z3" s="12"/>
      <c r="AA3" s="9"/>
      <c r="AB3" s="9"/>
      <c r="AC3" s="9"/>
      <c r="AD3" s="9"/>
      <c r="AE3" s="9"/>
      <c r="AF3" s="9"/>
      <c r="AG3" s="9"/>
      <c r="AH3" s="9"/>
    </row>
    <row r="4" spans="1:34" ht="15.75" customHeight="1" hidden="1">
      <c r="A4" s="11"/>
      <c r="B4" s="11"/>
      <c r="C4" s="11"/>
      <c r="D4" s="11"/>
      <c r="E4" s="11"/>
      <c r="F4" s="11"/>
      <c r="G4" s="11"/>
      <c r="H4" s="11"/>
      <c r="I4" s="11"/>
      <c r="J4" s="170" t="s">
        <v>40</v>
      </c>
      <c r="K4" s="145"/>
      <c r="L4" s="145"/>
      <c r="M4" s="145"/>
      <c r="N4" s="145"/>
      <c r="O4" s="145"/>
      <c r="P4" s="145"/>
      <c r="Q4" s="145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</row>
    <row r="5" spans="1:34" ht="15.75" customHeight="1">
      <c r="A5" s="11"/>
      <c r="B5" s="11"/>
      <c r="C5" s="11"/>
      <c r="D5" s="11"/>
      <c r="E5" s="11"/>
      <c r="F5" s="11"/>
      <c r="G5" s="11"/>
      <c r="H5" s="11"/>
      <c r="I5" s="11"/>
      <c r="J5" s="88"/>
      <c r="K5" s="9"/>
      <c r="L5" s="9"/>
      <c r="M5" s="9"/>
      <c r="N5" s="9"/>
      <c r="O5" s="9"/>
      <c r="P5" s="9"/>
      <c r="Q5" s="9"/>
      <c r="R5" s="12"/>
      <c r="S5" s="12"/>
      <c r="T5" s="12"/>
      <c r="U5" s="12"/>
      <c r="V5" s="12"/>
      <c r="W5" s="12"/>
      <c r="X5" s="12"/>
      <c r="Y5" s="12"/>
      <c r="Z5" s="198" t="s">
        <v>36</v>
      </c>
      <c r="AA5" s="175"/>
      <c r="AB5" s="175"/>
      <c r="AC5" s="175"/>
      <c r="AD5" s="175"/>
      <c r="AE5" s="199"/>
      <c r="AF5" s="9"/>
      <c r="AG5" s="9"/>
      <c r="AH5" s="9"/>
    </row>
    <row r="6" spans="10:34" ht="15.75" customHeight="1">
      <c r="J6" s="130" t="s">
        <v>1</v>
      </c>
      <c r="K6" s="202"/>
      <c r="L6" s="202"/>
      <c r="M6" s="57">
        <v>80</v>
      </c>
      <c r="N6" s="13" t="s">
        <v>3</v>
      </c>
      <c r="O6" s="14"/>
      <c r="Q6" s="132" t="s">
        <v>4</v>
      </c>
      <c r="R6" s="203"/>
      <c r="S6" s="203"/>
      <c r="T6" s="15" t="s">
        <v>5</v>
      </c>
      <c r="U6" s="18">
        <v>150</v>
      </c>
      <c r="V6" s="16" t="s">
        <v>6</v>
      </c>
      <c r="W6" s="19">
        <v>15</v>
      </c>
      <c r="X6" s="17" t="s">
        <v>7</v>
      </c>
      <c r="Z6" s="200" t="s">
        <v>37</v>
      </c>
      <c r="AA6" s="201"/>
      <c r="AB6" s="201"/>
      <c r="AC6" s="201"/>
      <c r="AD6" s="201"/>
      <c r="AE6" s="201"/>
      <c r="AF6" s="3"/>
      <c r="AG6" s="3"/>
      <c r="AH6" s="3"/>
    </row>
    <row r="7" spans="27:30" ht="3" customHeight="1" thickBot="1">
      <c r="AA7" s="6"/>
      <c r="AB7" s="7"/>
      <c r="AC7" s="7"/>
      <c r="AD7" s="7"/>
    </row>
    <row r="8" spans="1:44" s="1" customFormat="1" ht="15.75" customHeight="1" thickBot="1">
      <c r="A8" s="56" t="s">
        <v>13</v>
      </c>
      <c r="B8" s="37">
        <v>2.4</v>
      </c>
      <c r="C8" s="37">
        <v>2.5</v>
      </c>
      <c r="D8" s="37">
        <v>2.6</v>
      </c>
      <c r="E8" s="37">
        <v>2.7</v>
      </c>
      <c r="F8" s="37">
        <v>2.8</v>
      </c>
      <c r="G8" s="37">
        <v>2.9</v>
      </c>
      <c r="H8" s="37">
        <v>3</v>
      </c>
      <c r="I8" s="37">
        <v>3.1</v>
      </c>
      <c r="J8" s="10">
        <v>3.2</v>
      </c>
      <c r="K8" s="37">
        <v>3.3</v>
      </c>
      <c r="L8" s="10">
        <v>3.4</v>
      </c>
      <c r="M8" s="37">
        <v>3.5</v>
      </c>
      <c r="N8" s="10">
        <v>3.6</v>
      </c>
      <c r="O8" s="37">
        <v>3.7</v>
      </c>
      <c r="P8" s="10">
        <v>3.8</v>
      </c>
      <c r="Q8" s="37">
        <v>3.9</v>
      </c>
      <c r="R8" s="10">
        <v>4</v>
      </c>
      <c r="S8" s="37">
        <v>4.1</v>
      </c>
      <c r="T8" s="10">
        <v>4.2</v>
      </c>
      <c r="U8" s="37">
        <v>4.3</v>
      </c>
      <c r="V8" s="10">
        <v>4.4</v>
      </c>
      <c r="W8" s="37">
        <v>4.5</v>
      </c>
      <c r="X8" s="10">
        <v>4.6</v>
      </c>
      <c r="Y8" s="37">
        <v>4.7</v>
      </c>
      <c r="Z8" s="10">
        <v>4.8</v>
      </c>
      <c r="AA8" s="37">
        <v>4.9</v>
      </c>
      <c r="AB8" s="10">
        <v>5</v>
      </c>
      <c r="AC8" s="37">
        <v>5.1</v>
      </c>
      <c r="AD8" s="10">
        <v>5.2</v>
      </c>
      <c r="AE8" s="37">
        <v>5.3</v>
      </c>
      <c r="AF8" s="10">
        <v>5.4</v>
      </c>
      <c r="AG8" s="37">
        <v>5.5</v>
      </c>
      <c r="AH8" s="10">
        <v>5.6</v>
      </c>
      <c r="AI8" s="37">
        <v>5.7</v>
      </c>
      <c r="AJ8" s="10">
        <v>5.8</v>
      </c>
      <c r="AK8" s="37">
        <v>5.9</v>
      </c>
      <c r="AL8" s="10">
        <v>6</v>
      </c>
      <c r="AM8" s="37">
        <v>6.1</v>
      </c>
      <c r="AN8" s="10">
        <v>6.2</v>
      </c>
      <c r="AO8" s="37">
        <v>6.3</v>
      </c>
      <c r="AP8" s="10">
        <v>6.4</v>
      </c>
      <c r="AQ8" s="37">
        <v>6.5</v>
      </c>
      <c r="AR8" s="86"/>
    </row>
    <row r="9" spans="1:44" ht="15.75" customHeight="1" hidden="1">
      <c r="A9" s="25">
        <v>1.9</v>
      </c>
      <c r="B9" s="48">
        <f aca="true" t="shared" si="0" ref="B9:X12">((5/384*$M$6*9.81*($A9*B$8/6)*(($A9)^3))/(($A9/$U$6)*70000000000))*100000000</f>
        <v>6.007749107142857</v>
      </c>
      <c r="C9" s="48">
        <f t="shared" si="0"/>
        <v>6.258071986607144</v>
      </c>
      <c r="D9" s="48">
        <f t="shared" si="0"/>
        <v>6.508394866071429</v>
      </c>
      <c r="E9" s="48">
        <f t="shared" si="0"/>
        <v>6.758717745535715</v>
      </c>
      <c r="F9" s="48">
        <f t="shared" si="0"/>
        <v>7.009040625000001</v>
      </c>
      <c r="G9" s="48">
        <f t="shared" si="0"/>
        <v>7.259363504464287</v>
      </c>
      <c r="H9" s="48">
        <f t="shared" si="0"/>
        <v>7.50968638392857</v>
      </c>
      <c r="I9" s="48">
        <f t="shared" si="0"/>
        <v>7.760009263392857</v>
      </c>
      <c r="J9" s="129">
        <f t="shared" si="0"/>
        <v>8.010332142857143</v>
      </c>
      <c r="K9" s="129">
        <f t="shared" si="0"/>
        <v>8.260655022321428</v>
      </c>
      <c r="L9" s="129">
        <f t="shared" si="0"/>
        <v>8.510977901785713</v>
      </c>
      <c r="M9" s="129">
        <f t="shared" si="0"/>
        <v>8.76130078125</v>
      </c>
      <c r="N9" s="129">
        <f t="shared" si="0"/>
        <v>9.011623660714285</v>
      </c>
      <c r="O9" s="129">
        <f t="shared" si="0"/>
        <v>9.261946540178572</v>
      </c>
      <c r="P9" s="129">
        <f t="shared" si="0"/>
        <v>9.512269419642857</v>
      </c>
      <c r="Q9" s="129">
        <f t="shared" si="0"/>
        <v>9.762592299107142</v>
      </c>
      <c r="R9" s="129">
        <f t="shared" si="0"/>
        <v>10.01291517857143</v>
      </c>
      <c r="S9" s="129">
        <f t="shared" si="0"/>
        <v>10.263238058035714</v>
      </c>
      <c r="T9" s="129">
        <f t="shared" si="0"/>
        <v>10.5135609375</v>
      </c>
      <c r="U9" s="129">
        <f t="shared" si="0"/>
        <v>10.763883816964286</v>
      </c>
      <c r="V9" s="129">
        <f t="shared" si="0"/>
        <v>11.014206696428573</v>
      </c>
      <c r="W9" s="129">
        <f t="shared" si="0"/>
        <v>11.264529575892857</v>
      </c>
      <c r="X9" s="129">
        <f t="shared" si="0"/>
        <v>11.514852455357142</v>
      </c>
      <c r="Y9" s="129">
        <f aca="true" t="shared" si="1" ref="Y9:AN12">((5/384*$M$6*9.81*($A9*Y$8/6)*(($A9)^3))/(($A9/$U$6)*70000000000))*100000000</f>
        <v>11.76517533482143</v>
      </c>
      <c r="Z9" s="129">
        <f t="shared" si="1"/>
        <v>12.015498214285714</v>
      </c>
      <c r="AA9" s="129">
        <f t="shared" si="1"/>
        <v>12.265821093750002</v>
      </c>
      <c r="AB9" s="129">
        <f t="shared" si="1"/>
        <v>12.516143973214287</v>
      </c>
      <c r="AC9" s="129">
        <f t="shared" si="1"/>
        <v>12.766466852678574</v>
      </c>
      <c r="AD9" s="129">
        <f t="shared" si="1"/>
        <v>13.016789732142858</v>
      </c>
      <c r="AE9" s="129">
        <f t="shared" si="1"/>
        <v>13.267112611607141</v>
      </c>
      <c r="AF9" s="129">
        <f t="shared" si="1"/>
        <v>13.51743549107143</v>
      </c>
      <c r="AG9" s="129">
        <f t="shared" si="1"/>
        <v>13.767758370535715</v>
      </c>
      <c r="AH9" s="129">
        <f t="shared" si="1"/>
        <v>14.018081250000002</v>
      </c>
      <c r="AI9" s="129">
        <f t="shared" si="1"/>
        <v>14.268404129464287</v>
      </c>
      <c r="AJ9" s="129">
        <f t="shared" si="1"/>
        <v>14.518727008928574</v>
      </c>
      <c r="AK9" s="129">
        <f t="shared" si="1"/>
        <v>14.769049888392859</v>
      </c>
      <c r="AL9" s="129">
        <f t="shared" si="1"/>
        <v>15.01937276785714</v>
      </c>
      <c r="AM9" s="129">
        <f t="shared" si="1"/>
        <v>15.269695647321425</v>
      </c>
      <c r="AN9" s="129">
        <f t="shared" si="1"/>
        <v>15.520018526785714</v>
      </c>
      <c r="AO9" s="129">
        <f aca="true" t="shared" si="2" ref="AO9:AQ12">((5/384*$M$6*9.81*($A9*AO$8/6)*(($A9)^3))/(($A9/$U$6)*70000000000))*100000000</f>
        <v>15.770341406250001</v>
      </c>
      <c r="AP9" s="129">
        <f t="shared" si="2"/>
        <v>16.020664285714286</v>
      </c>
      <c r="AQ9" s="129">
        <f t="shared" si="2"/>
        <v>16.27098716517857</v>
      </c>
      <c r="AR9" s="41">
        <v>1.9</v>
      </c>
    </row>
    <row r="10" spans="1:44" ht="15.75" customHeight="1" hidden="1">
      <c r="A10" s="26">
        <v>2</v>
      </c>
      <c r="B10" s="62">
        <f t="shared" si="0"/>
        <v>7.007142857142858</v>
      </c>
      <c r="C10" s="62">
        <f t="shared" si="0"/>
        <v>7.299107142857143</v>
      </c>
      <c r="D10" s="62">
        <f t="shared" si="0"/>
        <v>7.591071428571429</v>
      </c>
      <c r="E10" s="62">
        <f t="shared" si="0"/>
        <v>7.8830357142857155</v>
      </c>
      <c r="F10" s="62">
        <f t="shared" si="0"/>
        <v>8.175</v>
      </c>
      <c r="G10" s="62">
        <f t="shared" si="0"/>
        <v>8.466964285714287</v>
      </c>
      <c r="H10" s="62">
        <f t="shared" si="0"/>
        <v>8.758928571428573</v>
      </c>
      <c r="I10" s="62">
        <f t="shared" si="0"/>
        <v>9.050892857142859</v>
      </c>
      <c r="J10" s="114">
        <f t="shared" si="0"/>
        <v>9.342857142857145</v>
      </c>
      <c r="K10" s="114">
        <f t="shared" si="0"/>
        <v>9.63482142857143</v>
      </c>
      <c r="L10" s="114">
        <f t="shared" si="0"/>
        <v>9.926785714285716</v>
      </c>
      <c r="M10" s="114">
        <f t="shared" si="0"/>
        <v>10.218750000000004</v>
      </c>
      <c r="N10" s="114">
        <f t="shared" si="0"/>
        <v>10.510714285714286</v>
      </c>
      <c r="O10" s="114">
        <f t="shared" si="0"/>
        <v>10.802678571428572</v>
      </c>
      <c r="P10" s="114">
        <f t="shared" si="0"/>
        <v>11.094642857142858</v>
      </c>
      <c r="Q10" s="114">
        <f t="shared" si="0"/>
        <v>11.386607142857144</v>
      </c>
      <c r="R10" s="114">
        <f t="shared" si="0"/>
        <v>11.678571428571429</v>
      </c>
      <c r="S10" s="114">
        <f t="shared" si="0"/>
        <v>11.970535714285717</v>
      </c>
      <c r="T10" s="114">
        <f t="shared" si="0"/>
        <v>12.262500000000003</v>
      </c>
      <c r="U10" s="114">
        <f t="shared" si="0"/>
        <v>12.554464285714287</v>
      </c>
      <c r="V10" s="114">
        <f t="shared" si="0"/>
        <v>12.846428571428573</v>
      </c>
      <c r="W10" s="114">
        <f t="shared" si="0"/>
        <v>13.138392857142861</v>
      </c>
      <c r="X10" s="114">
        <f t="shared" si="0"/>
        <v>13.430357142857142</v>
      </c>
      <c r="Y10" s="114">
        <f t="shared" si="1"/>
        <v>13.72232142857143</v>
      </c>
      <c r="Z10" s="114">
        <f t="shared" si="1"/>
        <v>14.014285714285716</v>
      </c>
      <c r="AA10" s="114">
        <f t="shared" si="1"/>
        <v>14.306250000000002</v>
      </c>
      <c r="AB10" s="114">
        <f t="shared" si="1"/>
        <v>14.598214285714286</v>
      </c>
      <c r="AC10" s="114">
        <f t="shared" si="1"/>
        <v>14.890178571428574</v>
      </c>
      <c r="AD10" s="114">
        <f t="shared" si="1"/>
        <v>15.182142857142859</v>
      </c>
      <c r="AE10" s="114">
        <f t="shared" si="1"/>
        <v>15.474107142857143</v>
      </c>
      <c r="AF10" s="114">
        <f t="shared" si="1"/>
        <v>15.766071428571431</v>
      </c>
      <c r="AG10" s="114">
        <f t="shared" si="1"/>
        <v>16.058035714285715</v>
      </c>
      <c r="AH10" s="114">
        <f t="shared" si="1"/>
        <v>16.35</v>
      </c>
      <c r="AI10" s="114">
        <f t="shared" si="1"/>
        <v>16.64196428571429</v>
      </c>
      <c r="AJ10" s="114">
        <f t="shared" si="1"/>
        <v>16.933928571428574</v>
      </c>
      <c r="AK10" s="114">
        <f t="shared" si="1"/>
        <v>17.22589285714286</v>
      </c>
      <c r="AL10" s="114">
        <f t="shared" si="1"/>
        <v>17.517857142857146</v>
      </c>
      <c r="AM10" s="114">
        <f t="shared" si="1"/>
        <v>17.80982142857143</v>
      </c>
      <c r="AN10" s="114">
        <f t="shared" si="1"/>
        <v>18.101785714285718</v>
      </c>
      <c r="AO10" s="114">
        <f t="shared" si="2"/>
        <v>18.393750000000004</v>
      </c>
      <c r="AP10" s="114">
        <f t="shared" si="2"/>
        <v>18.68571428571429</v>
      </c>
      <c r="AQ10" s="114">
        <f t="shared" si="2"/>
        <v>18.977678571428573</v>
      </c>
      <c r="AR10" s="26">
        <v>2</v>
      </c>
    </row>
    <row r="11" spans="1:44" ht="15.75" customHeight="1" hidden="1">
      <c r="A11" s="26">
        <v>2.1</v>
      </c>
      <c r="B11" s="62">
        <f t="shared" si="0"/>
        <v>8.111643750000002</v>
      </c>
      <c r="C11" s="62">
        <f t="shared" si="0"/>
        <v>8.449628906250002</v>
      </c>
      <c r="D11" s="62">
        <f t="shared" si="0"/>
        <v>8.787614062500003</v>
      </c>
      <c r="E11" s="62">
        <f t="shared" si="0"/>
        <v>9.125599218750004</v>
      </c>
      <c r="F11" s="62">
        <f t="shared" si="0"/>
        <v>9.463584375000002</v>
      </c>
      <c r="G11" s="62">
        <f t="shared" si="0"/>
        <v>9.801569531250003</v>
      </c>
      <c r="H11" s="62">
        <f t="shared" si="0"/>
        <v>10.139554687500004</v>
      </c>
      <c r="I11" s="62">
        <f t="shared" si="0"/>
        <v>10.477539843750005</v>
      </c>
      <c r="J11" s="114">
        <f t="shared" si="0"/>
        <v>10.815525000000004</v>
      </c>
      <c r="K11" s="114">
        <f t="shared" si="0"/>
        <v>11.153510156250004</v>
      </c>
      <c r="L11" s="114">
        <f t="shared" si="0"/>
        <v>11.491495312500003</v>
      </c>
      <c r="M11" s="114">
        <f t="shared" si="0"/>
        <v>11.829480468750004</v>
      </c>
      <c r="N11" s="114">
        <f t="shared" si="0"/>
        <v>12.167465625000004</v>
      </c>
      <c r="O11" s="114">
        <f t="shared" si="0"/>
        <v>12.505450781250007</v>
      </c>
      <c r="P11" s="114">
        <f t="shared" si="0"/>
        <v>12.843435937500002</v>
      </c>
      <c r="Q11" s="114">
        <f t="shared" si="0"/>
        <v>13.181421093750002</v>
      </c>
      <c r="R11" s="114">
        <f t="shared" si="0"/>
        <v>13.519406250000005</v>
      </c>
      <c r="S11" s="114">
        <f t="shared" si="0"/>
        <v>13.85739140625</v>
      </c>
      <c r="T11" s="114">
        <f t="shared" si="0"/>
        <v>14.195376562500003</v>
      </c>
      <c r="U11" s="114">
        <f t="shared" si="0"/>
        <v>14.533361718750001</v>
      </c>
      <c r="V11" s="114">
        <f t="shared" si="0"/>
        <v>14.871346875000006</v>
      </c>
      <c r="W11" s="114">
        <f t="shared" si="0"/>
        <v>15.209332031250003</v>
      </c>
      <c r="X11" s="114">
        <f t="shared" si="0"/>
        <v>15.547317187500006</v>
      </c>
      <c r="Y11" s="114">
        <f t="shared" si="1"/>
        <v>15.885302343750006</v>
      </c>
      <c r="Z11" s="114">
        <f t="shared" si="1"/>
        <v>16.223287500000005</v>
      </c>
      <c r="AA11" s="114">
        <f t="shared" si="1"/>
        <v>16.561272656250008</v>
      </c>
      <c r="AB11" s="114">
        <f t="shared" si="1"/>
        <v>16.899257812500004</v>
      </c>
      <c r="AC11" s="114">
        <f t="shared" si="1"/>
        <v>17.237242968750003</v>
      </c>
      <c r="AD11" s="114">
        <f t="shared" si="1"/>
        <v>17.575228125000006</v>
      </c>
      <c r="AE11" s="114">
        <f t="shared" si="1"/>
        <v>17.913213281250005</v>
      </c>
      <c r="AF11" s="114">
        <f t="shared" si="1"/>
        <v>18.25119843750001</v>
      </c>
      <c r="AG11" s="114">
        <f t="shared" si="1"/>
        <v>18.589183593750004</v>
      </c>
      <c r="AH11" s="114">
        <f t="shared" si="1"/>
        <v>18.927168750000003</v>
      </c>
      <c r="AI11" s="114">
        <f t="shared" si="1"/>
        <v>19.265153906250006</v>
      </c>
      <c r="AJ11" s="114">
        <f t="shared" si="1"/>
        <v>19.603139062500006</v>
      </c>
      <c r="AK11" s="114">
        <f t="shared" si="1"/>
        <v>19.941124218750005</v>
      </c>
      <c r="AL11" s="114">
        <f t="shared" si="1"/>
        <v>20.279109375000008</v>
      </c>
      <c r="AM11" s="114">
        <f t="shared" si="1"/>
        <v>20.617094531250007</v>
      </c>
      <c r="AN11" s="114">
        <f t="shared" si="1"/>
        <v>20.95507968750001</v>
      </c>
      <c r="AO11" s="114">
        <f t="shared" si="2"/>
        <v>21.293064843750006</v>
      </c>
      <c r="AP11" s="114">
        <f t="shared" si="2"/>
        <v>21.63105000000001</v>
      </c>
      <c r="AQ11" s="114">
        <f t="shared" si="2"/>
        <v>21.969035156250005</v>
      </c>
      <c r="AR11" s="26">
        <v>2.1</v>
      </c>
    </row>
    <row r="12" spans="1:44" ht="15.75" customHeight="1" hidden="1">
      <c r="A12" s="27">
        <v>2.2</v>
      </c>
      <c r="B12" s="67">
        <f t="shared" si="0"/>
        <v>9.326507142857146</v>
      </c>
      <c r="C12" s="67">
        <f t="shared" si="0"/>
        <v>9.71511160714286</v>
      </c>
      <c r="D12" s="67">
        <f t="shared" si="0"/>
        <v>10.103716071428577</v>
      </c>
      <c r="E12" s="67">
        <f t="shared" si="0"/>
        <v>10.492320535714292</v>
      </c>
      <c r="F12" s="67">
        <f t="shared" si="0"/>
        <v>10.880925000000003</v>
      </c>
      <c r="G12" s="67">
        <f t="shared" si="0"/>
        <v>11.269529464285718</v>
      </c>
      <c r="H12" s="67">
        <f t="shared" si="0"/>
        <v>11.658133928571434</v>
      </c>
      <c r="I12" s="67">
        <f t="shared" si="0"/>
        <v>12.046738392857153</v>
      </c>
      <c r="J12" s="117">
        <f t="shared" si="0"/>
        <v>12.435342857142864</v>
      </c>
      <c r="K12" s="117">
        <f t="shared" si="0"/>
        <v>12.823947321428577</v>
      </c>
      <c r="L12" s="117">
        <f t="shared" si="0"/>
        <v>13.212551785714295</v>
      </c>
      <c r="M12" s="117">
        <f t="shared" si="0"/>
        <v>13.601156250000006</v>
      </c>
      <c r="N12" s="117">
        <f t="shared" si="0"/>
        <v>13.989760714285723</v>
      </c>
      <c r="O12" s="117">
        <f t="shared" si="0"/>
        <v>14.378365178571437</v>
      </c>
      <c r="P12" s="117">
        <f t="shared" si="0"/>
        <v>14.76696964285715</v>
      </c>
      <c r="Q12" s="117">
        <f t="shared" si="0"/>
        <v>15.155574107142861</v>
      </c>
      <c r="R12" s="117">
        <f t="shared" si="0"/>
        <v>15.54417857142858</v>
      </c>
      <c r="S12" s="117">
        <f t="shared" si="0"/>
        <v>15.932783035714289</v>
      </c>
      <c r="T12" s="117">
        <f t="shared" si="0"/>
        <v>16.321387500000007</v>
      </c>
      <c r="U12" s="117">
        <f t="shared" si="0"/>
        <v>16.709991964285724</v>
      </c>
      <c r="V12" s="117">
        <f t="shared" si="0"/>
        <v>17.09859642857144</v>
      </c>
      <c r="W12" s="117">
        <f t="shared" si="0"/>
        <v>17.487200892857153</v>
      </c>
      <c r="X12" s="117">
        <f t="shared" si="0"/>
        <v>17.875805357142866</v>
      </c>
      <c r="Y12" s="117">
        <f t="shared" si="1"/>
        <v>18.264409821428583</v>
      </c>
      <c r="Z12" s="117">
        <f t="shared" si="1"/>
        <v>18.653014285714292</v>
      </c>
      <c r="AA12" s="117">
        <f t="shared" si="1"/>
        <v>19.04161875000001</v>
      </c>
      <c r="AB12" s="117">
        <f t="shared" si="1"/>
        <v>19.43022321428572</v>
      </c>
      <c r="AC12" s="117">
        <f t="shared" si="1"/>
        <v>19.818827678571438</v>
      </c>
      <c r="AD12" s="117">
        <f t="shared" si="1"/>
        <v>20.207432142857154</v>
      </c>
      <c r="AE12" s="117">
        <f t="shared" si="1"/>
        <v>20.596036607142864</v>
      </c>
      <c r="AF12" s="117">
        <f t="shared" si="1"/>
        <v>20.984641071428584</v>
      </c>
      <c r="AG12" s="117">
        <f t="shared" si="1"/>
        <v>21.3732455357143</v>
      </c>
      <c r="AH12" s="117">
        <f t="shared" si="1"/>
        <v>21.761850000000006</v>
      </c>
      <c r="AI12" s="117">
        <f t="shared" si="1"/>
        <v>22.150454464285726</v>
      </c>
      <c r="AJ12" s="117">
        <f t="shared" si="1"/>
        <v>22.539058928571436</v>
      </c>
      <c r="AK12" s="117">
        <f t="shared" si="1"/>
        <v>22.927663392857152</v>
      </c>
      <c r="AL12" s="117">
        <f t="shared" si="1"/>
        <v>23.31626785714287</v>
      </c>
      <c r="AM12" s="117">
        <f t="shared" si="1"/>
        <v>23.70487232142858</v>
      </c>
      <c r="AN12" s="117">
        <f t="shared" si="1"/>
        <v>24.093476785714305</v>
      </c>
      <c r="AO12" s="117">
        <f t="shared" si="2"/>
        <v>24.482081250000007</v>
      </c>
      <c r="AP12" s="117">
        <f t="shared" si="2"/>
        <v>24.870685714285727</v>
      </c>
      <c r="AQ12" s="117">
        <f t="shared" si="2"/>
        <v>25.259290178571437</v>
      </c>
      <c r="AR12" s="27">
        <v>2.2</v>
      </c>
    </row>
    <row r="13" spans="1:44" ht="15.75" customHeight="1" hidden="1">
      <c r="A13" s="28">
        <v>2.3</v>
      </c>
      <c r="B13" s="71">
        <f>((5/384*$M$6*9.81*($A13*B$8/6)*(($A13)^3))/(($W$6/1000)*70000000000))*100000000</f>
        <v>10.893810357142856</v>
      </c>
      <c r="C13" s="71">
        <f aca="true" t="shared" si="3" ref="C13:I13">((5/384*$M$6*9.81*($A13*C$8/6)*(($A13)^3))/(($W$6/1000)*70000000000))*100000000</f>
        <v>11.347719122023808</v>
      </c>
      <c r="D13" s="71">
        <f t="shared" si="3"/>
        <v>11.80162788690476</v>
      </c>
      <c r="E13" s="71">
        <f t="shared" si="3"/>
        <v>12.255536651785711</v>
      </c>
      <c r="F13" s="71">
        <f t="shared" si="3"/>
        <v>12.709445416666664</v>
      </c>
      <c r="G13" s="71">
        <f t="shared" si="3"/>
        <v>13.163354181547618</v>
      </c>
      <c r="H13" s="71">
        <f t="shared" si="3"/>
        <v>13.61726294642857</v>
      </c>
      <c r="I13" s="71">
        <f t="shared" si="3"/>
        <v>14.071171711309521</v>
      </c>
      <c r="J13" s="120">
        <f aca="true" t="shared" si="4" ref="J13:AQ25">((5/384*$M$6*9.81*($A13*J$8/6)*(($A13)^3))/(($W$6/1000)*70000000000))*100000000</f>
        <v>14.525080476190475</v>
      </c>
      <c r="K13" s="120">
        <f t="shared" si="4"/>
        <v>14.978989241071426</v>
      </c>
      <c r="L13" s="120">
        <f t="shared" si="4"/>
        <v>15.43289800595238</v>
      </c>
      <c r="M13" s="120">
        <f t="shared" si="4"/>
        <v>15.886806770833328</v>
      </c>
      <c r="N13" s="120">
        <f t="shared" si="4"/>
        <v>16.34071553571428</v>
      </c>
      <c r="O13" s="120">
        <f t="shared" si="4"/>
        <v>16.794624300595235</v>
      </c>
      <c r="P13" s="120">
        <f t="shared" si="4"/>
        <v>17.248533065476185</v>
      </c>
      <c r="Q13" s="120">
        <f t="shared" si="4"/>
        <v>17.702441830357138</v>
      </c>
      <c r="R13" s="120">
        <f t="shared" si="4"/>
        <v>18.15635059523809</v>
      </c>
      <c r="S13" s="120">
        <f t="shared" si="4"/>
        <v>18.61025936011904</v>
      </c>
      <c r="T13" s="120">
        <f t="shared" si="4"/>
        <v>19.064168125000002</v>
      </c>
      <c r="U13" s="120">
        <f t="shared" si="4"/>
        <v>19.518076889880945</v>
      </c>
      <c r="V13" s="120">
        <f t="shared" si="4"/>
        <v>19.9719856547619</v>
      </c>
      <c r="W13" s="120">
        <f t="shared" si="4"/>
        <v>20.42589441964285</v>
      </c>
      <c r="X13" s="120">
        <f t="shared" si="4"/>
        <v>20.879803184523805</v>
      </c>
      <c r="Y13" s="120">
        <f t="shared" si="4"/>
        <v>21.333711949404755</v>
      </c>
      <c r="Z13" s="120">
        <f t="shared" si="4"/>
        <v>21.787620714285712</v>
      </c>
      <c r="AA13" s="120">
        <f t="shared" si="4"/>
        <v>22.241529479166662</v>
      </c>
      <c r="AB13" s="120">
        <f t="shared" si="4"/>
        <v>22.695438244047615</v>
      </c>
      <c r="AC13" s="120">
        <f t="shared" si="4"/>
        <v>23.14934700892857</v>
      </c>
      <c r="AD13" s="120">
        <f t="shared" si="4"/>
        <v>23.60325577380952</v>
      </c>
      <c r="AE13" s="120">
        <f t="shared" si="4"/>
        <v>24.057164538690476</v>
      </c>
      <c r="AF13" s="120">
        <f t="shared" si="4"/>
        <v>24.511073303571422</v>
      </c>
      <c r="AG13" s="120">
        <f t="shared" si="4"/>
        <v>24.964982068452375</v>
      </c>
      <c r="AH13" s="120">
        <f t="shared" si="4"/>
        <v>25.41889083333333</v>
      </c>
      <c r="AI13" s="120">
        <f t="shared" si="4"/>
        <v>25.872799598214282</v>
      </c>
      <c r="AJ13" s="120">
        <f t="shared" si="4"/>
        <v>26.326708363095236</v>
      </c>
      <c r="AK13" s="120">
        <f t="shared" si="4"/>
        <v>26.780617127976186</v>
      </c>
      <c r="AL13" s="120">
        <f t="shared" si="4"/>
        <v>27.23452589285714</v>
      </c>
      <c r="AM13" s="120">
        <f t="shared" si="4"/>
        <v>27.68843465773809</v>
      </c>
      <c r="AN13" s="120">
        <f t="shared" si="4"/>
        <v>28.142343422619042</v>
      </c>
      <c r="AO13" s="120">
        <f t="shared" si="4"/>
        <v>28.596252187499996</v>
      </c>
      <c r="AP13" s="120">
        <f t="shared" si="4"/>
        <v>29.05016095238095</v>
      </c>
      <c r="AQ13" s="120">
        <f t="shared" si="4"/>
        <v>29.504069717261903</v>
      </c>
      <c r="AR13" s="28">
        <v>2.3</v>
      </c>
    </row>
    <row r="14" spans="1:44" ht="15.75" customHeight="1" hidden="1">
      <c r="A14" s="26">
        <v>2.4</v>
      </c>
      <c r="B14" s="62">
        <f aca="true" t="shared" si="5" ref="B14:X25">((5/384*$M$6*9.81*($A14*B$8/6)*(($A14)^3))/(($W$6/1000)*70000000000))*100000000</f>
        <v>12.915565714285712</v>
      </c>
      <c r="C14" s="62">
        <f t="shared" si="5"/>
        <v>13.453714285714286</v>
      </c>
      <c r="D14" s="62">
        <f t="shared" si="5"/>
        <v>13.991862857142863</v>
      </c>
      <c r="E14" s="62">
        <f t="shared" si="5"/>
        <v>14.530011428571433</v>
      </c>
      <c r="F14" s="62">
        <f t="shared" si="5"/>
        <v>15.06816</v>
      </c>
      <c r="G14" s="62">
        <f t="shared" si="5"/>
        <v>15.606308571428574</v>
      </c>
      <c r="H14" s="62">
        <f t="shared" si="5"/>
        <v>16.144457142857146</v>
      </c>
      <c r="I14" s="62">
        <f t="shared" si="5"/>
        <v>16.682605714285717</v>
      </c>
      <c r="J14" s="114">
        <f t="shared" si="5"/>
        <v>17.22075428571429</v>
      </c>
      <c r="K14" s="114">
        <f t="shared" si="5"/>
        <v>17.75890285714286</v>
      </c>
      <c r="L14" s="114">
        <f t="shared" si="5"/>
        <v>18.297051428571432</v>
      </c>
      <c r="M14" s="114">
        <f t="shared" si="5"/>
        <v>18.835200000000004</v>
      </c>
      <c r="N14" s="114">
        <f t="shared" si="5"/>
        <v>19.373348571428576</v>
      </c>
      <c r="O14" s="114">
        <f t="shared" si="5"/>
        <v>19.911497142857147</v>
      </c>
      <c r="P14" s="114">
        <f t="shared" si="5"/>
        <v>20.449645714285715</v>
      </c>
      <c r="Q14" s="114">
        <f t="shared" si="5"/>
        <v>20.987794285714287</v>
      </c>
      <c r="R14" s="114">
        <f t="shared" si="5"/>
        <v>21.52594285714286</v>
      </c>
      <c r="S14" s="114">
        <f t="shared" si="5"/>
        <v>22.064091428571427</v>
      </c>
      <c r="T14" s="114">
        <f t="shared" si="5"/>
        <v>22.602240000000005</v>
      </c>
      <c r="U14" s="114">
        <f t="shared" si="5"/>
        <v>23.140388571428574</v>
      </c>
      <c r="V14" s="114">
        <f t="shared" si="5"/>
        <v>23.678537142857145</v>
      </c>
      <c r="W14" s="114">
        <f t="shared" si="5"/>
        <v>24.216685714285717</v>
      </c>
      <c r="X14" s="114">
        <f t="shared" si="5"/>
        <v>24.754834285714292</v>
      </c>
      <c r="Y14" s="114">
        <f t="shared" si="4"/>
        <v>25.292982857142864</v>
      </c>
      <c r="Z14" s="114">
        <f t="shared" si="4"/>
        <v>25.831131428571425</v>
      </c>
      <c r="AA14" s="114">
        <f t="shared" si="4"/>
        <v>26.369280000000003</v>
      </c>
      <c r="AB14" s="114">
        <f t="shared" si="4"/>
        <v>26.90742857142857</v>
      </c>
      <c r="AC14" s="114">
        <f t="shared" si="4"/>
        <v>27.44557714285714</v>
      </c>
      <c r="AD14" s="114">
        <f t="shared" si="4"/>
        <v>27.983725714285725</v>
      </c>
      <c r="AE14" s="114">
        <f t="shared" si="4"/>
        <v>28.521874285714283</v>
      </c>
      <c r="AF14" s="114">
        <f t="shared" si="4"/>
        <v>29.060022857142865</v>
      </c>
      <c r="AG14" s="114">
        <f t="shared" si="4"/>
        <v>29.598171428571433</v>
      </c>
      <c r="AH14" s="114">
        <f t="shared" si="4"/>
        <v>30.13632</v>
      </c>
      <c r="AI14" s="114">
        <f t="shared" si="4"/>
        <v>30.674468571428573</v>
      </c>
      <c r="AJ14" s="114">
        <f t="shared" si="4"/>
        <v>31.212617142857148</v>
      </c>
      <c r="AK14" s="114">
        <f t="shared" si="4"/>
        <v>31.75076571428572</v>
      </c>
      <c r="AL14" s="114">
        <f t="shared" si="4"/>
        <v>32.28891428571429</v>
      </c>
      <c r="AM14" s="114">
        <f t="shared" si="4"/>
        <v>32.82706285714286</v>
      </c>
      <c r="AN14" s="114">
        <f t="shared" si="4"/>
        <v>33.365211428571435</v>
      </c>
      <c r="AO14" s="114">
        <f t="shared" si="4"/>
        <v>33.903360000000006</v>
      </c>
      <c r="AP14" s="114">
        <f t="shared" si="4"/>
        <v>34.44150857142858</v>
      </c>
      <c r="AQ14" s="114">
        <f t="shared" si="4"/>
        <v>34.97965714285715</v>
      </c>
      <c r="AR14" s="26">
        <v>2.4</v>
      </c>
    </row>
    <row r="15" spans="1:44" ht="15.75" customHeight="1" hidden="1">
      <c r="A15" s="26">
        <v>2.5</v>
      </c>
      <c r="B15" s="62">
        <f t="shared" si="5"/>
        <v>15.206473214285717</v>
      </c>
      <c r="C15" s="62">
        <f t="shared" si="5"/>
        <v>15.840076264880956</v>
      </c>
      <c r="D15" s="62">
        <f t="shared" si="5"/>
        <v>16.473679315476193</v>
      </c>
      <c r="E15" s="62">
        <f t="shared" si="5"/>
        <v>17.10728236607143</v>
      </c>
      <c r="F15" s="62">
        <f t="shared" si="5"/>
        <v>17.74088541666667</v>
      </c>
      <c r="G15" s="62">
        <f t="shared" si="5"/>
        <v>18.37448846726191</v>
      </c>
      <c r="H15" s="62">
        <f t="shared" si="5"/>
        <v>19.008091517857146</v>
      </c>
      <c r="I15" s="62">
        <f t="shared" si="5"/>
        <v>19.641694568452387</v>
      </c>
      <c r="J15" s="114">
        <f t="shared" si="5"/>
        <v>20.275297619047624</v>
      </c>
      <c r="K15" s="114">
        <f t="shared" si="5"/>
        <v>20.90890066964286</v>
      </c>
      <c r="L15" s="114">
        <f t="shared" si="5"/>
        <v>21.542503720238102</v>
      </c>
      <c r="M15" s="114">
        <f t="shared" si="5"/>
        <v>22.176106770833336</v>
      </c>
      <c r="N15" s="114">
        <f t="shared" si="5"/>
        <v>22.809709821428577</v>
      </c>
      <c r="O15" s="114">
        <f t="shared" si="5"/>
        <v>23.443312872023817</v>
      </c>
      <c r="P15" s="114">
        <f t="shared" si="5"/>
        <v>24.076915922619055</v>
      </c>
      <c r="Q15" s="114">
        <f t="shared" si="5"/>
        <v>24.71051897321429</v>
      </c>
      <c r="R15" s="114">
        <f t="shared" si="5"/>
        <v>25.34412202380953</v>
      </c>
      <c r="S15" s="114">
        <f t="shared" si="5"/>
        <v>25.977725074404766</v>
      </c>
      <c r="T15" s="114">
        <f t="shared" si="5"/>
        <v>26.611328125000007</v>
      </c>
      <c r="U15" s="114">
        <f t="shared" si="5"/>
        <v>27.24493117559524</v>
      </c>
      <c r="V15" s="114">
        <f t="shared" si="5"/>
        <v>27.87853422619048</v>
      </c>
      <c r="W15" s="114">
        <f t="shared" si="5"/>
        <v>28.51213727678572</v>
      </c>
      <c r="X15" s="114">
        <f t="shared" si="5"/>
        <v>29.14574032738096</v>
      </c>
      <c r="Y15" s="114">
        <f t="shared" si="4"/>
        <v>29.779343377976193</v>
      </c>
      <c r="Z15" s="114">
        <f t="shared" si="4"/>
        <v>30.412946428571434</v>
      </c>
      <c r="AA15" s="114">
        <f t="shared" si="4"/>
        <v>31.04654947916667</v>
      </c>
      <c r="AB15" s="114">
        <f t="shared" si="4"/>
        <v>31.680152529761912</v>
      </c>
      <c r="AC15" s="114">
        <f t="shared" si="4"/>
        <v>32.313755580357146</v>
      </c>
      <c r="AD15" s="114">
        <f t="shared" si="4"/>
        <v>32.94735863095239</v>
      </c>
      <c r="AE15" s="114">
        <f t="shared" si="4"/>
        <v>33.58096168154763</v>
      </c>
      <c r="AF15" s="114">
        <f t="shared" si="4"/>
        <v>34.21456473214286</v>
      </c>
      <c r="AG15" s="114">
        <f t="shared" si="4"/>
        <v>34.8481677827381</v>
      </c>
      <c r="AH15" s="114">
        <f t="shared" si="4"/>
        <v>35.48177083333334</v>
      </c>
      <c r="AI15" s="114">
        <f t="shared" si="4"/>
        <v>36.11537388392858</v>
      </c>
      <c r="AJ15" s="114">
        <f t="shared" si="4"/>
        <v>36.74897693452382</v>
      </c>
      <c r="AK15" s="114">
        <f t="shared" si="4"/>
        <v>37.38257998511906</v>
      </c>
      <c r="AL15" s="114">
        <f t="shared" si="4"/>
        <v>38.01618303571429</v>
      </c>
      <c r="AM15" s="114">
        <f t="shared" si="4"/>
        <v>38.649786086309526</v>
      </c>
      <c r="AN15" s="114">
        <f t="shared" si="4"/>
        <v>39.28338913690477</v>
      </c>
      <c r="AO15" s="114">
        <f t="shared" si="4"/>
        <v>39.91699218750001</v>
      </c>
      <c r="AP15" s="114">
        <f t="shared" si="4"/>
        <v>40.55059523809525</v>
      </c>
      <c r="AQ15" s="114">
        <f t="shared" si="4"/>
        <v>41.18419828869049</v>
      </c>
      <c r="AR15" s="26">
        <v>2.5</v>
      </c>
    </row>
    <row r="16" spans="1:44" ht="15.75" customHeight="1" hidden="1">
      <c r="A16" s="26">
        <v>2.6</v>
      </c>
      <c r="B16" s="62">
        <f t="shared" si="5"/>
        <v>17.789422857142867</v>
      </c>
      <c r="C16" s="62">
        <f t="shared" si="5"/>
        <v>18.530648809523818</v>
      </c>
      <c r="D16" s="62">
        <f t="shared" si="5"/>
        <v>19.27187476190477</v>
      </c>
      <c r="E16" s="62">
        <f t="shared" si="5"/>
        <v>20.013100714285724</v>
      </c>
      <c r="F16" s="62">
        <f t="shared" si="5"/>
        <v>20.75432666666667</v>
      </c>
      <c r="G16" s="62">
        <f t="shared" si="5"/>
        <v>21.49555261904763</v>
      </c>
      <c r="H16" s="62">
        <f t="shared" si="5"/>
        <v>22.23677857142858</v>
      </c>
      <c r="I16" s="62">
        <f t="shared" si="5"/>
        <v>22.978004523809535</v>
      </c>
      <c r="J16" s="114">
        <f t="shared" si="5"/>
        <v>23.719230476190486</v>
      </c>
      <c r="K16" s="114">
        <f t="shared" si="5"/>
        <v>24.460456428571437</v>
      </c>
      <c r="L16" s="114">
        <f t="shared" si="5"/>
        <v>25.20168238095239</v>
      </c>
      <c r="M16" s="114">
        <f t="shared" si="5"/>
        <v>25.94290833333334</v>
      </c>
      <c r="N16" s="114">
        <f t="shared" si="5"/>
        <v>26.6841342857143</v>
      </c>
      <c r="O16" s="114">
        <f t="shared" si="5"/>
        <v>27.425360238095255</v>
      </c>
      <c r="P16" s="114">
        <f t="shared" si="5"/>
        <v>28.1665861904762</v>
      </c>
      <c r="Q16" s="114">
        <f t="shared" si="5"/>
        <v>28.907812142857157</v>
      </c>
      <c r="R16" s="114">
        <f t="shared" si="5"/>
        <v>29.649038095238105</v>
      </c>
      <c r="S16" s="114">
        <f t="shared" si="5"/>
        <v>30.39026404761906</v>
      </c>
      <c r="T16" s="114">
        <f t="shared" si="5"/>
        <v>31.13149000000002</v>
      </c>
      <c r="U16" s="114">
        <f t="shared" si="5"/>
        <v>31.872715952380965</v>
      </c>
      <c r="V16" s="114">
        <f t="shared" si="5"/>
        <v>32.61394190476193</v>
      </c>
      <c r="W16" s="114">
        <f t="shared" si="5"/>
        <v>33.355167857142874</v>
      </c>
      <c r="X16" s="114">
        <f t="shared" si="5"/>
        <v>34.09639380952382</v>
      </c>
      <c r="Y16" s="114">
        <f t="shared" si="4"/>
        <v>34.83761976190478</v>
      </c>
      <c r="Z16" s="114">
        <f t="shared" si="4"/>
        <v>35.578845714285734</v>
      </c>
      <c r="AA16" s="114">
        <f t="shared" si="4"/>
        <v>36.320071666666685</v>
      </c>
      <c r="AB16" s="114">
        <f t="shared" si="4"/>
        <v>37.061297619047636</v>
      </c>
      <c r="AC16" s="114">
        <f t="shared" si="4"/>
        <v>37.80252357142859</v>
      </c>
      <c r="AD16" s="114">
        <f t="shared" si="4"/>
        <v>38.54374952380954</v>
      </c>
      <c r="AE16" s="114">
        <f t="shared" si="4"/>
        <v>39.28497547619048</v>
      </c>
      <c r="AF16" s="114">
        <f t="shared" si="4"/>
        <v>40.02620142857145</v>
      </c>
      <c r="AG16" s="114">
        <f t="shared" si="4"/>
        <v>40.7674273809524</v>
      </c>
      <c r="AH16" s="114">
        <f t="shared" si="4"/>
        <v>41.50865333333334</v>
      </c>
      <c r="AI16" s="114">
        <f t="shared" si="4"/>
        <v>42.2498792857143</v>
      </c>
      <c r="AJ16" s="114">
        <f t="shared" si="4"/>
        <v>42.99110523809526</v>
      </c>
      <c r="AK16" s="114">
        <f t="shared" si="4"/>
        <v>43.73233119047622</v>
      </c>
      <c r="AL16" s="114">
        <f t="shared" si="4"/>
        <v>44.47355714285716</v>
      </c>
      <c r="AM16" s="114">
        <f t="shared" si="4"/>
        <v>45.21478309523811</v>
      </c>
      <c r="AN16" s="114">
        <f t="shared" si="4"/>
        <v>45.95600904761907</v>
      </c>
      <c r="AO16" s="114">
        <f t="shared" si="4"/>
        <v>46.69723500000002</v>
      </c>
      <c r="AP16" s="114">
        <f t="shared" si="4"/>
        <v>47.43846095238097</v>
      </c>
      <c r="AQ16" s="114">
        <f t="shared" si="4"/>
        <v>48.17968690476193</v>
      </c>
      <c r="AR16" s="26">
        <v>2.6</v>
      </c>
    </row>
    <row r="17" spans="1:44" ht="15.75" customHeight="1" hidden="1">
      <c r="A17" s="26">
        <v>2.7</v>
      </c>
      <c r="B17" s="62">
        <f t="shared" si="5"/>
        <v>20.688238928571437</v>
      </c>
      <c r="C17" s="62">
        <f t="shared" si="5"/>
        <v>21.550248883928578</v>
      </c>
      <c r="D17" s="62">
        <f t="shared" si="5"/>
        <v>22.412258839285723</v>
      </c>
      <c r="E17" s="62">
        <f t="shared" si="5"/>
        <v>23.274268794642868</v>
      </c>
      <c r="F17" s="62">
        <f t="shared" si="5"/>
        <v>24.13627875000001</v>
      </c>
      <c r="G17" s="62">
        <f t="shared" si="5"/>
        <v>24.99828870535715</v>
      </c>
      <c r="H17" s="62">
        <f t="shared" si="5"/>
        <v>25.860298660714303</v>
      </c>
      <c r="I17" s="62">
        <f t="shared" si="5"/>
        <v>26.72230861607144</v>
      </c>
      <c r="J17" s="114">
        <f t="shared" si="5"/>
        <v>27.584318571428586</v>
      </c>
      <c r="K17" s="114">
        <f t="shared" si="5"/>
        <v>28.446328526785727</v>
      </c>
      <c r="L17" s="114">
        <f t="shared" si="5"/>
        <v>29.30833848214287</v>
      </c>
      <c r="M17" s="114">
        <f t="shared" si="5"/>
        <v>30.170348437500007</v>
      </c>
      <c r="N17" s="114">
        <f t="shared" si="5"/>
        <v>31.03235839285715</v>
      </c>
      <c r="O17" s="114">
        <f t="shared" si="5"/>
        <v>31.894368348214304</v>
      </c>
      <c r="P17" s="114">
        <f t="shared" si="5"/>
        <v>32.75637830357144</v>
      </c>
      <c r="Q17" s="114">
        <f t="shared" si="5"/>
        <v>33.61838825892858</v>
      </c>
      <c r="R17" s="114">
        <f t="shared" si="5"/>
        <v>34.48039821428573</v>
      </c>
      <c r="S17" s="114">
        <f t="shared" si="5"/>
        <v>35.342408169642866</v>
      </c>
      <c r="T17" s="114">
        <f t="shared" si="5"/>
        <v>36.20441812500002</v>
      </c>
      <c r="U17" s="114">
        <f t="shared" si="5"/>
        <v>37.06642808035715</v>
      </c>
      <c r="V17" s="114">
        <f t="shared" si="5"/>
        <v>37.92843803571431</v>
      </c>
      <c r="W17" s="114">
        <f t="shared" si="5"/>
        <v>38.79044799107144</v>
      </c>
      <c r="X17" s="114">
        <f t="shared" si="5"/>
        <v>39.652457946428584</v>
      </c>
      <c r="Y17" s="114">
        <f t="shared" si="4"/>
        <v>40.514467901785736</v>
      </c>
      <c r="Z17" s="114">
        <f t="shared" si="4"/>
        <v>41.37647785714287</v>
      </c>
      <c r="AA17" s="114">
        <f t="shared" si="4"/>
        <v>42.238487812500026</v>
      </c>
      <c r="AB17" s="114">
        <f t="shared" si="4"/>
        <v>43.100497767857156</v>
      </c>
      <c r="AC17" s="114">
        <f t="shared" si="4"/>
        <v>43.9625077232143</v>
      </c>
      <c r="AD17" s="114">
        <f t="shared" si="4"/>
        <v>44.824517678571446</v>
      </c>
      <c r="AE17" s="114">
        <f t="shared" si="4"/>
        <v>45.68652763392859</v>
      </c>
      <c r="AF17" s="114">
        <f t="shared" si="4"/>
        <v>46.548537589285736</v>
      </c>
      <c r="AG17" s="114">
        <f t="shared" si="4"/>
        <v>47.410547544642874</v>
      </c>
      <c r="AH17" s="114">
        <f t="shared" si="4"/>
        <v>48.27255750000002</v>
      </c>
      <c r="AI17" s="114">
        <f t="shared" si="4"/>
        <v>49.134567455357164</v>
      </c>
      <c r="AJ17" s="114">
        <f t="shared" si="4"/>
        <v>49.9965774107143</v>
      </c>
      <c r="AK17" s="114">
        <f t="shared" si="4"/>
        <v>50.85858736607145</v>
      </c>
      <c r="AL17" s="114">
        <f t="shared" si="4"/>
        <v>51.720597321428606</v>
      </c>
      <c r="AM17" s="114">
        <f t="shared" si="4"/>
        <v>52.58260727678572</v>
      </c>
      <c r="AN17" s="114">
        <f t="shared" si="4"/>
        <v>53.44461723214288</v>
      </c>
      <c r="AO17" s="114">
        <f t="shared" si="4"/>
        <v>54.30662718750003</v>
      </c>
      <c r="AP17" s="114">
        <f t="shared" si="4"/>
        <v>55.16863714285717</v>
      </c>
      <c r="AQ17" s="114">
        <f t="shared" si="4"/>
        <v>56.03064709821431</v>
      </c>
      <c r="AR17" s="26">
        <v>2.7</v>
      </c>
    </row>
    <row r="18" spans="1:44" ht="15.75" customHeight="1">
      <c r="A18" s="26">
        <v>2.8</v>
      </c>
      <c r="B18" s="62">
        <f t="shared" si="5"/>
        <v>23.927679999999995</v>
      </c>
      <c r="C18" s="62">
        <f t="shared" si="5"/>
        <v>24.924666666666667</v>
      </c>
      <c r="D18" s="62">
        <f t="shared" si="5"/>
        <v>25.921653333333325</v>
      </c>
      <c r="E18" s="62">
        <f t="shared" si="5"/>
        <v>26.91864</v>
      </c>
      <c r="F18" s="62">
        <f t="shared" si="5"/>
        <v>27.915626666666657</v>
      </c>
      <c r="G18" s="62">
        <f t="shared" si="5"/>
        <v>28.91261333333333</v>
      </c>
      <c r="H18" s="62">
        <f t="shared" si="5"/>
        <v>29.909599999999987</v>
      </c>
      <c r="I18" s="62">
        <f t="shared" si="5"/>
        <v>30.906586666666662</v>
      </c>
      <c r="J18" s="114">
        <f t="shared" si="5"/>
        <v>31.90357333333333</v>
      </c>
      <c r="K18" s="114">
        <f t="shared" si="5"/>
        <v>32.90055999999999</v>
      </c>
      <c r="L18" s="114">
        <f t="shared" si="5"/>
        <v>33.89754666666666</v>
      </c>
      <c r="M18" s="114">
        <f t="shared" si="5"/>
        <v>34.89453333333332</v>
      </c>
      <c r="N18" s="114">
        <f t="shared" si="5"/>
        <v>35.89152</v>
      </c>
      <c r="O18" s="114">
        <f t="shared" si="5"/>
        <v>36.888506666666665</v>
      </c>
      <c r="P18" s="114">
        <f t="shared" si="5"/>
        <v>37.88549333333333</v>
      </c>
      <c r="Q18" s="114">
        <f t="shared" si="5"/>
        <v>38.882479999999994</v>
      </c>
      <c r="R18" s="114">
        <f t="shared" si="5"/>
        <v>39.879466666666666</v>
      </c>
      <c r="S18" s="114">
        <f t="shared" si="5"/>
        <v>40.87645333333333</v>
      </c>
      <c r="T18" s="114">
        <f t="shared" si="5"/>
        <v>41.87343999999999</v>
      </c>
      <c r="U18" s="114">
        <f t="shared" si="5"/>
        <v>42.87042666666666</v>
      </c>
      <c r="V18" s="114">
        <f t="shared" si="5"/>
        <v>43.867413333333324</v>
      </c>
      <c r="W18" s="114">
        <f t="shared" si="5"/>
        <v>44.864399999999996</v>
      </c>
      <c r="X18" s="114">
        <f t="shared" si="5"/>
        <v>45.86138666666666</v>
      </c>
      <c r="Y18" s="114">
        <f t="shared" si="4"/>
        <v>46.858373333333326</v>
      </c>
      <c r="Z18" s="114">
        <f t="shared" si="4"/>
        <v>47.85535999999999</v>
      </c>
      <c r="AA18" s="114">
        <f t="shared" si="4"/>
        <v>48.852346666666655</v>
      </c>
      <c r="AB18" s="114">
        <f t="shared" si="4"/>
        <v>49.849333333333334</v>
      </c>
      <c r="AC18" s="114">
        <f t="shared" si="4"/>
        <v>50.84631999999999</v>
      </c>
      <c r="AD18" s="114">
        <f t="shared" si="4"/>
        <v>51.84330666666665</v>
      </c>
      <c r="AE18" s="114">
        <f t="shared" si="4"/>
        <v>52.84029333333332</v>
      </c>
      <c r="AF18" s="114">
        <f t="shared" si="4"/>
        <v>53.83728</v>
      </c>
      <c r="AG18" s="114">
        <f t="shared" si="4"/>
        <v>54.83426666666666</v>
      </c>
      <c r="AH18" s="114">
        <f t="shared" si="4"/>
        <v>55.831253333333315</v>
      </c>
      <c r="AI18" s="114">
        <f t="shared" si="4"/>
        <v>56.82823999999998</v>
      </c>
      <c r="AJ18" s="114">
        <f t="shared" si="4"/>
        <v>57.82522666666666</v>
      </c>
      <c r="AK18" s="114">
        <f t="shared" si="4"/>
        <v>58.82221333333334</v>
      </c>
      <c r="AL18" s="114">
        <f t="shared" si="4"/>
        <v>59.819199999999974</v>
      </c>
      <c r="AM18" s="114">
        <f t="shared" si="4"/>
        <v>60.81618666666665</v>
      </c>
      <c r="AN18" s="114">
        <f t="shared" si="4"/>
        <v>61.813173333333324</v>
      </c>
      <c r="AO18" s="114">
        <f t="shared" si="4"/>
        <v>62.81015999999998</v>
      </c>
      <c r="AP18" s="114">
        <f t="shared" si="4"/>
        <v>63.80714666666666</v>
      </c>
      <c r="AQ18" s="114">
        <f t="shared" si="4"/>
        <v>64.80413333333331</v>
      </c>
      <c r="AR18" s="26">
        <v>2.8</v>
      </c>
    </row>
    <row r="19" spans="1:44" ht="15.75" customHeight="1">
      <c r="A19" s="26">
        <v>2.9</v>
      </c>
      <c r="B19" s="62">
        <f t="shared" si="5"/>
        <v>27.53343892857143</v>
      </c>
      <c r="C19" s="62">
        <f t="shared" si="5"/>
        <v>28.680665550595243</v>
      </c>
      <c r="D19" s="62">
        <f t="shared" si="5"/>
        <v>29.827892172619052</v>
      </c>
      <c r="E19" s="62">
        <f t="shared" si="5"/>
        <v>30.97511879464286</v>
      </c>
      <c r="F19" s="62">
        <f t="shared" si="5"/>
        <v>32.122345416666676</v>
      </c>
      <c r="G19" s="62">
        <f t="shared" si="5"/>
        <v>33.26957203869048</v>
      </c>
      <c r="H19" s="62">
        <f t="shared" si="5"/>
        <v>34.41679866071429</v>
      </c>
      <c r="I19" s="62">
        <f t="shared" si="5"/>
        <v>35.5640252827381</v>
      </c>
      <c r="J19" s="114">
        <f t="shared" si="5"/>
        <v>36.71125190476191</v>
      </c>
      <c r="K19" s="114">
        <f t="shared" si="5"/>
        <v>37.85847852678572</v>
      </c>
      <c r="L19" s="114">
        <f t="shared" si="5"/>
        <v>39.00570514880953</v>
      </c>
      <c r="M19" s="114">
        <f t="shared" si="5"/>
        <v>40.15293177083334</v>
      </c>
      <c r="N19" s="114">
        <f t="shared" si="5"/>
        <v>41.30015839285715</v>
      </c>
      <c r="O19" s="114">
        <f t="shared" si="5"/>
        <v>42.44738501488096</v>
      </c>
      <c r="P19" s="114">
        <f t="shared" si="5"/>
        <v>43.594611636904766</v>
      </c>
      <c r="Q19" s="114">
        <f t="shared" si="5"/>
        <v>44.741838258928574</v>
      </c>
      <c r="R19" s="114">
        <f t="shared" si="5"/>
        <v>45.88906488095239</v>
      </c>
      <c r="S19" s="114">
        <f t="shared" si="5"/>
        <v>47.03629150297619</v>
      </c>
      <c r="T19" s="114">
        <f t="shared" si="5"/>
        <v>48.18351812500001</v>
      </c>
      <c r="U19" s="114">
        <f t="shared" si="5"/>
        <v>49.33074474702381</v>
      </c>
      <c r="V19" s="114">
        <f t="shared" si="5"/>
        <v>50.47797136904763</v>
      </c>
      <c r="W19" s="114">
        <f t="shared" si="5"/>
        <v>51.625197991071424</v>
      </c>
      <c r="X19" s="114">
        <f t="shared" si="5"/>
        <v>52.77242461309524</v>
      </c>
      <c r="Y19" s="114">
        <f t="shared" si="4"/>
        <v>53.91965123511907</v>
      </c>
      <c r="Z19" s="114">
        <f t="shared" si="4"/>
        <v>55.06687785714286</v>
      </c>
      <c r="AA19" s="114">
        <f t="shared" si="4"/>
        <v>56.214104479166686</v>
      </c>
      <c r="AB19" s="114">
        <f t="shared" si="4"/>
        <v>57.36133110119049</v>
      </c>
      <c r="AC19" s="114">
        <f t="shared" si="4"/>
        <v>58.508557723214295</v>
      </c>
      <c r="AD19" s="114">
        <f t="shared" si="4"/>
        <v>59.655784345238104</v>
      </c>
      <c r="AE19" s="114">
        <f t="shared" si="4"/>
        <v>60.803010967261905</v>
      </c>
      <c r="AF19" s="114">
        <f t="shared" si="4"/>
        <v>61.95023758928572</v>
      </c>
      <c r="AG19" s="114">
        <f t="shared" si="4"/>
        <v>63.09746421130953</v>
      </c>
      <c r="AH19" s="114">
        <f t="shared" si="4"/>
        <v>64.24469083333335</v>
      </c>
      <c r="AI19" s="114">
        <f t="shared" si="4"/>
        <v>65.39191745535715</v>
      </c>
      <c r="AJ19" s="114">
        <f t="shared" si="4"/>
        <v>66.53914407738095</v>
      </c>
      <c r="AK19" s="114">
        <f t="shared" si="4"/>
        <v>67.68637069940476</v>
      </c>
      <c r="AL19" s="114">
        <f t="shared" si="4"/>
        <v>68.83359732142858</v>
      </c>
      <c r="AM19" s="114">
        <f t="shared" si="4"/>
        <v>69.98082394345238</v>
      </c>
      <c r="AN19" s="114">
        <f t="shared" si="4"/>
        <v>71.1280505654762</v>
      </c>
      <c r="AO19" s="114">
        <f t="shared" si="4"/>
        <v>72.27527718750001</v>
      </c>
      <c r="AP19" s="114">
        <f t="shared" si="4"/>
        <v>73.42250380952382</v>
      </c>
      <c r="AQ19" s="114">
        <f t="shared" si="4"/>
        <v>74.56973043154763</v>
      </c>
      <c r="AR19" s="26">
        <v>2.9</v>
      </c>
    </row>
    <row r="20" spans="1:44" ht="15.75" customHeight="1">
      <c r="A20" s="26">
        <v>3</v>
      </c>
      <c r="B20" s="62">
        <f t="shared" si="5"/>
        <v>31.53214285714286</v>
      </c>
      <c r="C20" s="62">
        <f t="shared" si="5"/>
        <v>32.845982142857146</v>
      </c>
      <c r="D20" s="62">
        <f t="shared" si="5"/>
        <v>34.15982142857143</v>
      </c>
      <c r="E20" s="62">
        <f t="shared" si="5"/>
        <v>35.47366071428573</v>
      </c>
      <c r="F20" s="62">
        <f t="shared" si="5"/>
        <v>36.787499999999994</v>
      </c>
      <c r="G20" s="62">
        <f t="shared" si="5"/>
        <v>38.101339285714296</v>
      </c>
      <c r="H20" s="62">
        <f t="shared" si="5"/>
        <v>39.415178571428584</v>
      </c>
      <c r="I20" s="62">
        <f t="shared" si="5"/>
        <v>40.729017857142864</v>
      </c>
      <c r="J20" s="114">
        <f t="shared" si="5"/>
        <v>42.04285714285716</v>
      </c>
      <c r="K20" s="114">
        <f t="shared" si="5"/>
        <v>43.356696428571425</v>
      </c>
      <c r="L20" s="114">
        <f t="shared" si="5"/>
        <v>44.67053571428573</v>
      </c>
      <c r="M20" s="114">
        <f t="shared" si="5"/>
        <v>45.984375000000014</v>
      </c>
      <c r="N20" s="114">
        <f t="shared" si="5"/>
        <v>47.2982142857143</v>
      </c>
      <c r="O20" s="114">
        <f t="shared" si="5"/>
        <v>48.61205357142859</v>
      </c>
      <c r="P20" s="114">
        <f t="shared" si="5"/>
        <v>49.925892857142856</v>
      </c>
      <c r="Q20" s="114">
        <f t="shared" si="5"/>
        <v>51.23973214285716</v>
      </c>
      <c r="R20" s="114">
        <f t="shared" si="5"/>
        <v>52.553571428571445</v>
      </c>
      <c r="S20" s="114">
        <f t="shared" si="5"/>
        <v>53.86741071428572</v>
      </c>
      <c r="T20" s="114">
        <f t="shared" si="5"/>
        <v>55.18125000000002</v>
      </c>
      <c r="U20" s="114">
        <f t="shared" si="5"/>
        <v>56.49508928571429</v>
      </c>
      <c r="V20" s="114">
        <f t="shared" si="5"/>
        <v>57.808928571428595</v>
      </c>
      <c r="W20" s="114">
        <f t="shared" si="5"/>
        <v>59.122767857142875</v>
      </c>
      <c r="X20" s="114">
        <f t="shared" si="5"/>
        <v>60.43660714285714</v>
      </c>
      <c r="Y20" s="114">
        <f t="shared" si="4"/>
        <v>61.750446428571436</v>
      </c>
      <c r="Z20" s="114">
        <f t="shared" si="4"/>
        <v>63.06428571428572</v>
      </c>
      <c r="AA20" s="114">
        <f t="shared" si="4"/>
        <v>64.37812500000001</v>
      </c>
      <c r="AB20" s="114">
        <f t="shared" si="4"/>
        <v>65.69196428571429</v>
      </c>
      <c r="AC20" s="114">
        <f t="shared" si="4"/>
        <v>67.00580357142859</v>
      </c>
      <c r="AD20" s="114">
        <f t="shared" si="4"/>
        <v>68.31964285714287</v>
      </c>
      <c r="AE20" s="114">
        <f t="shared" si="4"/>
        <v>69.63348214285715</v>
      </c>
      <c r="AF20" s="114">
        <f t="shared" si="4"/>
        <v>70.94732142857146</v>
      </c>
      <c r="AG20" s="114">
        <f t="shared" si="4"/>
        <v>72.26116071428572</v>
      </c>
      <c r="AH20" s="114">
        <f t="shared" si="4"/>
        <v>73.57499999999999</v>
      </c>
      <c r="AI20" s="114">
        <f t="shared" si="4"/>
        <v>74.8888392857143</v>
      </c>
      <c r="AJ20" s="114">
        <f t="shared" si="4"/>
        <v>76.20267857142859</v>
      </c>
      <c r="AK20" s="114">
        <f t="shared" si="4"/>
        <v>77.51651785714289</v>
      </c>
      <c r="AL20" s="114">
        <f t="shared" si="4"/>
        <v>78.83035714285717</v>
      </c>
      <c r="AM20" s="114">
        <f t="shared" si="4"/>
        <v>80.14419642857143</v>
      </c>
      <c r="AN20" s="114">
        <f t="shared" si="4"/>
        <v>81.45803571428573</v>
      </c>
      <c r="AO20" s="114">
        <f t="shared" si="4"/>
        <v>82.77187500000002</v>
      </c>
      <c r="AP20" s="114">
        <f t="shared" si="4"/>
        <v>84.08571428571432</v>
      </c>
      <c r="AQ20" s="114">
        <f t="shared" si="4"/>
        <v>85.3995535714286</v>
      </c>
      <c r="AR20" s="26">
        <v>3</v>
      </c>
    </row>
    <row r="21" spans="1:44" ht="15.75" customHeight="1">
      <c r="A21" s="26">
        <v>3.1</v>
      </c>
      <c r="B21" s="62">
        <f t="shared" si="5"/>
        <v>35.951353214285724</v>
      </c>
      <c r="C21" s="62">
        <f t="shared" si="5"/>
        <v>37.449326264880966</v>
      </c>
      <c r="D21" s="62">
        <f t="shared" si="5"/>
        <v>38.94729931547621</v>
      </c>
      <c r="E21" s="62">
        <f t="shared" si="5"/>
        <v>40.44527236607145</v>
      </c>
      <c r="F21" s="62">
        <f t="shared" si="5"/>
        <v>41.94324541666668</v>
      </c>
      <c r="G21" s="62">
        <f t="shared" si="5"/>
        <v>43.44121846726192</v>
      </c>
      <c r="H21" s="62">
        <f t="shared" si="5"/>
        <v>44.93919151785716</v>
      </c>
      <c r="I21" s="62">
        <f t="shared" si="5"/>
        <v>46.437164568452395</v>
      </c>
      <c r="J21" s="114">
        <f t="shared" si="5"/>
        <v>47.935137619047644</v>
      </c>
      <c r="K21" s="114">
        <f t="shared" si="5"/>
        <v>49.43311066964287</v>
      </c>
      <c r="L21" s="114">
        <f t="shared" si="5"/>
        <v>50.931083720238114</v>
      </c>
      <c r="M21" s="114">
        <f t="shared" si="5"/>
        <v>52.42905677083335</v>
      </c>
      <c r="N21" s="114">
        <f t="shared" si="5"/>
        <v>53.92702982142859</v>
      </c>
      <c r="O21" s="114">
        <f t="shared" si="5"/>
        <v>55.425002872023825</v>
      </c>
      <c r="P21" s="114">
        <f t="shared" si="5"/>
        <v>56.92297592261907</v>
      </c>
      <c r="Q21" s="114">
        <f t="shared" si="5"/>
        <v>58.42094897321431</v>
      </c>
      <c r="R21" s="114">
        <f t="shared" si="5"/>
        <v>59.91892202380954</v>
      </c>
      <c r="S21" s="114">
        <f t="shared" si="5"/>
        <v>61.416895074404785</v>
      </c>
      <c r="T21" s="114">
        <f t="shared" si="5"/>
        <v>62.914868125000034</v>
      </c>
      <c r="U21" s="114">
        <f t="shared" si="5"/>
        <v>64.41284117559526</v>
      </c>
      <c r="V21" s="114">
        <f t="shared" si="5"/>
        <v>65.91081422619052</v>
      </c>
      <c r="W21" s="114">
        <f t="shared" si="5"/>
        <v>67.40878727678573</v>
      </c>
      <c r="X21" s="114">
        <f t="shared" si="5"/>
        <v>68.90676032738097</v>
      </c>
      <c r="Y21" s="114">
        <f t="shared" si="4"/>
        <v>70.4047333779762</v>
      </c>
      <c r="Z21" s="114">
        <f t="shared" si="4"/>
        <v>71.90270642857145</v>
      </c>
      <c r="AA21" s="114">
        <f t="shared" si="4"/>
        <v>73.40067947916668</v>
      </c>
      <c r="AB21" s="114">
        <f t="shared" si="4"/>
        <v>74.89865252976193</v>
      </c>
      <c r="AC21" s="114">
        <f t="shared" si="4"/>
        <v>76.39662558035717</v>
      </c>
      <c r="AD21" s="114">
        <f t="shared" si="4"/>
        <v>77.89459863095242</v>
      </c>
      <c r="AE21" s="114">
        <f t="shared" si="4"/>
        <v>79.39257168154765</v>
      </c>
      <c r="AF21" s="114">
        <f t="shared" si="4"/>
        <v>80.8905447321429</v>
      </c>
      <c r="AG21" s="114">
        <f t="shared" si="4"/>
        <v>82.38851778273812</v>
      </c>
      <c r="AH21" s="114">
        <f t="shared" si="4"/>
        <v>83.88649083333335</v>
      </c>
      <c r="AI21" s="114">
        <f t="shared" si="4"/>
        <v>85.3844638839286</v>
      </c>
      <c r="AJ21" s="114">
        <f t="shared" si="4"/>
        <v>86.88243693452384</v>
      </c>
      <c r="AK21" s="114">
        <f t="shared" si="4"/>
        <v>88.38040998511907</v>
      </c>
      <c r="AL21" s="114">
        <f t="shared" si="4"/>
        <v>89.87838303571432</v>
      </c>
      <c r="AM21" s="114">
        <f t="shared" si="4"/>
        <v>91.37635608630957</v>
      </c>
      <c r="AN21" s="114">
        <f t="shared" si="4"/>
        <v>92.87432913690479</v>
      </c>
      <c r="AO21" s="114">
        <f t="shared" si="4"/>
        <v>94.37230218750003</v>
      </c>
      <c r="AP21" s="114">
        <f t="shared" si="4"/>
        <v>95.87027523809529</v>
      </c>
      <c r="AQ21" s="114">
        <f t="shared" si="4"/>
        <v>97.36824828869052</v>
      </c>
      <c r="AR21" s="26">
        <v>3.1</v>
      </c>
    </row>
    <row r="22" spans="1:44" ht="15.75" customHeight="1">
      <c r="A22" s="26">
        <v>3.2</v>
      </c>
      <c r="B22" s="62">
        <f t="shared" si="5"/>
        <v>40.81956571428573</v>
      </c>
      <c r="C22" s="62">
        <f t="shared" si="5"/>
        <v>42.52038095238097</v>
      </c>
      <c r="D22" s="62">
        <f t="shared" si="5"/>
        <v>44.22119619047621</v>
      </c>
      <c r="E22" s="62">
        <f t="shared" si="5"/>
        <v>45.92201142857145</v>
      </c>
      <c r="F22" s="62">
        <f t="shared" si="5"/>
        <v>47.622826666666676</v>
      </c>
      <c r="G22" s="62">
        <f t="shared" si="5"/>
        <v>49.32364190476192</v>
      </c>
      <c r="H22" s="62">
        <f t="shared" si="5"/>
        <v>51.02445714285718</v>
      </c>
      <c r="I22" s="62">
        <f t="shared" si="5"/>
        <v>52.72527238095242</v>
      </c>
      <c r="J22" s="114">
        <f t="shared" si="5"/>
        <v>54.42608761904764</v>
      </c>
      <c r="K22" s="114">
        <f t="shared" si="5"/>
        <v>56.12690285714288</v>
      </c>
      <c r="L22" s="114">
        <f t="shared" si="5"/>
        <v>57.827718095238126</v>
      </c>
      <c r="M22" s="114">
        <f t="shared" si="5"/>
        <v>59.52853333333337</v>
      </c>
      <c r="N22" s="114">
        <f t="shared" si="5"/>
        <v>61.229348571428595</v>
      </c>
      <c r="O22" s="114">
        <f t="shared" si="5"/>
        <v>62.93016380952385</v>
      </c>
      <c r="P22" s="114">
        <f t="shared" si="5"/>
        <v>64.63097904761908</v>
      </c>
      <c r="Q22" s="114">
        <f t="shared" si="5"/>
        <v>66.33179428571432</v>
      </c>
      <c r="R22" s="114">
        <f t="shared" si="5"/>
        <v>68.03260952380955</v>
      </c>
      <c r="S22" s="114">
        <f t="shared" si="5"/>
        <v>69.73342476190479</v>
      </c>
      <c r="T22" s="114">
        <f t="shared" si="5"/>
        <v>71.43424000000005</v>
      </c>
      <c r="U22" s="114">
        <f t="shared" si="5"/>
        <v>73.13505523809528</v>
      </c>
      <c r="V22" s="114">
        <f t="shared" si="5"/>
        <v>74.83587047619051</v>
      </c>
      <c r="W22" s="114">
        <f t="shared" si="5"/>
        <v>76.53668571428574</v>
      </c>
      <c r="X22" s="114">
        <f t="shared" si="5"/>
        <v>78.23750095238098</v>
      </c>
      <c r="Y22" s="114">
        <f t="shared" si="4"/>
        <v>79.93831619047623</v>
      </c>
      <c r="Z22" s="114">
        <f t="shared" si="4"/>
        <v>81.63913142857146</v>
      </c>
      <c r="AA22" s="114">
        <f t="shared" si="4"/>
        <v>83.33994666666672</v>
      </c>
      <c r="AB22" s="114">
        <f t="shared" si="4"/>
        <v>85.04076190476194</v>
      </c>
      <c r="AC22" s="114">
        <f t="shared" si="4"/>
        <v>86.74157714285718</v>
      </c>
      <c r="AD22" s="114">
        <f t="shared" si="4"/>
        <v>88.44239238095243</v>
      </c>
      <c r="AE22" s="114">
        <f t="shared" si="4"/>
        <v>90.14320761904766</v>
      </c>
      <c r="AF22" s="114">
        <f t="shared" si="4"/>
        <v>91.8440228571429</v>
      </c>
      <c r="AG22" s="114">
        <f t="shared" si="4"/>
        <v>93.54483809523815</v>
      </c>
      <c r="AH22" s="114">
        <f t="shared" si="4"/>
        <v>95.24565333333335</v>
      </c>
      <c r="AI22" s="114">
        <f t="shared" si="4"/>
        <v>96.94646857142862</v>
      </c>
      <c r="AJ22" s="114">
        <f t="shared" si="4"/>
        <v>98.64728380952384</v>
      </c>
      <c r="AK22" s="114">
        <f t="shared" si="4"/>
        <v>100.3480990476191</v>
      </c>
      <c r="AL22" s="114">
        <f t="shared" si="4"/>
        <v>102.04891428571436</v>
      </c>
      <c r="AM22" s="114">
        <f t="shared" si="4"/>
        <v>103.74972952380955</v>
      </c>
      <c r="AN22" s="114">
        <f t="shared" si="4"/>
        <v>105.45054476190484</v>
      </c>
      <c r="AO22" s="114">
        <f t="shared" si="4"/>
        <v>107.15136000000007</v>
      </c>
      <c r="AP22" s="114">
        <f t="shared" si="4"/>
        <v>108.85217523809528</v>
      </c>
      <c r="AQ22" s="114">
        <f t="shared" si="4"/>
        <v>110.55299047619052</v>
      </c>
      <c r="AR22" s="26">
        <v>3.2</v>
      </c>
    </row>
    <row r="23" spans="1:44" ht="15.75" customHeight="1">
      <c r="A23" s="26">
        <v>3.3</v>
      </c>
      <c r="B23" s="62">
        <f t="shared" si="5"/>
        <v>46.16621035714286</v>
      </c>
      <c r="C23" s="62">
        <f aca="true" t="shared" si="6" ref="C23:I25">((5/384*$M$6*9.81*($A23*C$8/6)*(($A23)^3))/(($W$6/1000)*70000000000))*100000000</f>
        <v>48.089802455357145</v>
      </c>
      <c r="D23" s="62">
        <f t="shared" si="6"/>
        <v>50.01339455357143</v>
      </c>
      <c r="E23" s="62">
        <f t="shared" si="6"/>
        <v>51.93698665178573</v>
      </c>
      <c r="F23" s="62">
        <f t="shared" si="6"/>
        <v>53.86057875</v>
      </c>
      <c r="G23" s="62">
        <f t="shared" si="6"/>
        <v>55.78417084821429</v>
      </c>
      <c r="H23" s="62">
        <f t="shared" si="6"/>
        <v>57.70776294642855</v>
      </c>
      <c r="I23" s="62">
        <f t="shared" si="6"/>
        <v>59.63135504464285</v>
      </c>
      <c r="J23" s="114">
        <f t="shared" si="5"/>
        <v>61.554947142857145</v>
      </c>
      <c r="K23" s="114">
        <f t="shared" si="5"/>
        <v>63.47853924107142</v>
      </c>
      <c r="L23" s="114">
        <f t="shared" si="5"/>
        <v>65.40213133928572</v>
      </c>
      <c r="M23" s="114">
        <f t="shared" si="5"/>
        <v>67.3257234375</v>
      </c>
      <c r="N23" s="114">
        <f t="shared" si="5"/>
        <v>69.24931553571429</v>
      </c>
      <c r="O23" s="114">
        <f t="shared" si="5"/>
        <v>71.17290763392857</v>
      </c>
      <c r="P23" s="114">
        <f t="shared" si="5"/>
        <v>73.09649973214286</v>
      </c>
      <c r="Q23" s="114">
        <f t="shared" si="5"/>
        <v>75.02009183035715</v>
      </c>
      <c r="R23" s="114">
        <f t="shared" si="5"/>
        <v>76.94368392857145</v>
      </c>
      <c r="S23" s="114">
        <f t="shared" si="5"/>
        <v>78.8672760267857</v>
      </c>
      <c r="T23" s="114">
        <f t="shared" si="5"/>
        <v>80.79086812500002</v>
      </c>
      <c r="U23" s="114">
        <f t="shared" si="5"/>
        <v>82.71446022321429</v>
      </c>
      <c r="V23" s="114">
        <f t="shared" si="5"/>
        <v>84.63805232142857</v>
      </c>
      <c r="W23" s="114">
        <f t="shared" si="5"/>
        <v>86.56164441964287</v>
      </c>
      <c r="X23" s="114">
        <f t="shared" si="5"/>
        <v>88.48523651785713</v>
      </c>
      <c r="Y23" s="114">
        <f t="shared" si="4"/>
        <v>90.40882861607143</v>
      </c>
      <c r="Z23" s="114">
        <f t="shared" si="4"/>
        <v>92.33242071428572</v>
      </c>
      <c r="AA23" s="114">
        <f t="shared" si="4"/>
        <v>94.25601281250002</v>
      </c>
      <c r="AB23" s="114">
        <f t="shared" si="4"/>
        <v>96.17960491071429</v>
      </c>
      <c r="AC23" s="114">
        <f t="shared" si="4"/>
        <v>98.10319700892857</v>
      </c>
      <c r="AD23" s="114">
        <f t="shared" si="4"/>
        <v>100.02678910714286</v>
      </c>
      <c r="AE23" s="114">
        <f t="shared" si="4"/>
        <v>101.95038120535715</v>
      </c>
      <c r="AF23" s="114">
        <f t="shared" si="4"/>
        <v>103.87397330357146</v>
      </c>
      <c r="AG23" s="114">
        <f t="shared" si="4"/>
        <v>105.79756540178572</v>
      </c>
      <c r="AH23" s="114">
        <f t="shared" si="4"/>
        <v>107.7211575</v>
      </c>
      <c r="AI23" s="114">
        <f t="shared" si="4"/>
        <v>109.6447495982143</v>
      </c>
      <c r="AJ23" s="114">
        <f t="shared" si="4"/>
        <v>111.56834169642858</v>
      </c>
      <c r="AK23" s="114">
        <f t="shared" si="4"/>
        <v>113.49193379464285</v>
      </c>
      <c r="AL23" s="114">
        <f t="shared" si="4"/>
        <v>115.4155258928571</v>
      </c>
      <c r="AM23" s="114">
        <f t="shared" si="4"/>
        <v>117.33911799107145</v>
      </c>
      <c r="AN23" s="114">
        <f t="shared" si="4"/>
        <v>119.2627100892857</v>
      </c>
      <c r="AO23" s="114">
        <f t="shared" si="4"/>
        <v>121.1863021875</v>
      </c>
      <c r="AP23" s="114">
        <f t="shared" si="4"/>
        <v>123.10989428571429</v>
      </c>
      <c r="AQ23" s="114">
        <f t="shared" si="4"/>
        <v>125.03348638392859</v>
      </c>
      <c r="AR23" s="26">
        <v>3.3</v>
      </c>
    </row>
    <row r="24" spans="1:44" ht="15.75" customHeight="1">
      <c r="A24" s="85">
        <v>3.4</v>
      </c>
      <c r="B24" s="62">
        <f t="shared" si="5"/>
        <v>52.021651428571424</v>
      </c>
      <c r="C24" s="62">
        <f t="shared" si="6"/>
        <v>54.189220238095245</v>
      </c>
      <c r="D24" s="62">
        <f t="shared" si="6"/>
        <v>56.35678904761906</v>
      </c>
      <c r="E24" s="62">
        <f t="shared" si="6"/>
        <v>58.52435785714287</v>
      </c>
      <c r="F24" s="62">
        <f t="shared" si="6"/>
        <v>60.69192666666668</v>
      </c>
      <c r="G24" s="62">
        <f t="shared" si="6"/>
        <v>62.85949547619049</v>
      </c>
      <c r="H24" s="62">
        <f t="shared" si="6"/>
        <v>65.02706428571429</v>
      </c>
      <c r="I24" s="62">
        <f t="shared" si="6"/>
        <v>67.1946330952381</v>
      </c>
      <c r="J24" s="114">
        <f t="shared" si="5"/>
        <v>69.3622019047619</v>
      </c>
      <c r="K24" s="114">
        <f t="shared" si="5"/>
        <v>71.52977071428572</v>
      </c>
      <c r="L24" s="114">
        <f t="shared" si="5"/>
        <v>73.69733952380953</v>
      </c>
      <c r="M24" s="114">
        <f t="shared" si="5"/>
        <v>75.86490833333335</v>
      </c>
      <c r="N24" s="114">
        <f t="shared" si="5"/>
        <v>78.03247714285715</v>
      </c>
      <c r="O24" s="114">
        <f t="shared" si="5"/>
        <v>80.20004595238095</v>
      </c>
      <c r="P24" s="114">
        <f t="shared" si="5"/>
        <v>82.36761476190476</v>
      </c>
      <c r="Q24" s="114">
        <f t="shared" si="5"/>
        <v>84.53518357142858</v>
      </c>
      <c r="R24" s="114">
        <f t="shared" si="5"/>
        <v>86.70275238095238</v>
      </c>
      <c r="S24" s="114">
        <f t="shared" si="5"/>
        <v>88.87032119047616</v>
      </c>
      <c r="T24" s="114">
        <f t="shared" si="5"/>
        <v>91.03789</v>
      </c>
      <c r="U24" s="114">
        <f t="shared" si="5"/>
        <v>93.2054588095238</v>
      </c>
      <c r="V24" s="114">
        <f t="shared" si="5"/>
        <v>95.37302761904763</v>
      </c>
      <c r="W24" s="114">
        <f t="shared" si="5"/>
        <v>97.54059642857145</v>
      </c>
      <c r="X24" s="114">
        <f t="shared" si="5"/>
        <v>99.70816523809523</v>
      </c>
      <c r="Y24" s="114">
        <f t="shared" si="4"/>
        <v>101.87573404761906</v>
      </c>
      <c r="Z24" s="114">
        <f t="shared" si="4"/>
        <v>104.04330285714285</v>
      </c>
      <c r="AA24" s="114">
        <f t="shared" si="4"/>
        <v>106.21087166666669</v>
      </c>
      <c r="AB24" s="114">
        <f t="shared" si="4"/>
        <v>108.37844047619049</v>
      </c>
      <c r="AC24" s="114">
        <f t="shared" si="4"/>
        <v>110.54600928571428</v>
      </c>
      <c r="AD24" s="114">
        <f t="shared" si="4"/>
        <v>112.71357809523812</v>
      </c>
      <c r="AE24" s="114">
        <f t="shared" si="4"/>
        <v>114.8811469047619</v>
      </c>
      <c r="AF24" s="114">
        <f t="shared" si="4"/>
        <v>117.04871571428573</v>
      </c>
      <c r="AG24" s="114">
        <f t="shared" si="4"/>
        <v>119.21628452380952</v>
      </c>
      <c r="AH24" s="114">
        <f t="shared" si="4"/>
        <v>121.38385333333336</v>
      </c>
      <c r="AI24" s="114">
        <f t="shared" si="4"/>
        <v>123.55142214285715</v>
      </c>
      <c r="AJ24" s="114">
        <f t="shared" si="4"/>
        <v>125.71899095238098</v>
      </c>
      <c r="AK24" s="114">
        <f aca="true" t="shared" si="7" ref="AK24:AQ24">((5/384*$M$6*9.81*($A24*AK$8/6)*(($A24)^3))/(($W$6/1000)*70000000000))*100000000</f>
        <v>127.88655976190476</v>
      </c>
      <c r="AL24" s="114">
        <f t="shared" si="7"/>
        <v>130.05412857142858</v>
      </c>
      <c r="AM24" s="114">
        <f t="shared" si="7"/>
        <v>132.22169738095238</v>
      </c>
      <c r="AN24" s="114">
        <f t="shared" si="7"/>
        <v>134.3892661904762</v>
      </c>
      <c r="AO24" s="114">
        <f t="shared" si="7"/>
        <v>136.55683499999998</v>
      </c>
      <c r="AP24" s="114">
        <f t="shared" si="7"/>
        <v>138.7244038095238</v>
      </c>
      <c r="AQ24" s="114">
        <f t="shared" si="7"/>
        <v>140.8919726190476</v>
      </c>
      <c r="AR24" s="85">
        <v>3.4</v>
      </c>
    </row>
    <row r="25" spans="1:44" ht="15.75" customHeight="1">
      <c r="A25" s="27">
        <v>3.5</v>
      </c>
      <c r="B25" s="67">
        <f t="shared" si="5"/>
        <v>58.41718750000002</v>
      </c>
      <c r="C25" s="67">
        <f t="shared" si="6"/>
        <v>60.85123697916668</v>
      </c>
      <c r="D25" s="67">
        <f t="shared" si="6"/>
        <v>63.28528645833334</v>
      </c>
      <c r="E25" s="67">
        <f t="shared" si="6"/>
        <v>65.7193359375</v>
      </c>
      <c r="F25" s="67">
        <f t="shared" si="6"/>
        <v>68.15338541666667</v>
      </c>
      <c r="G25" s="67">
        <f t="shared" si="6"/>
        <v>70.58743489583334</v>
      </c>
      <c r="H25" s="67">
        <f t="shared" si="6"/>
        <v>73.02148437500001</v>
      </c>
      <c r="I25" s="67">
        <f t="shared" si="6"/>
        <v>75.45553385416669</v>
      </c>
      <c r="J25" s="117">
        <f t="shared" si="5"/>
        <v>77.88958333333336</v>
      </c>
      <c r="K25" s="117">
        <f t="shared" si="5"/>
        <v>80.32363281250001</v>
      </c>
      <c r="L25" s="117">
        <f t="shared" si="5"/>
        <v>82.7576822916667</v>
      </c>
      <c r="M25" s="117">
        <f t="shared" si="5"/>
        <v>85.19173177083334</v>
      </c>
      <c r="N25" s="117">
        <f t="shared" si="5"/>
        <v>87.62578125000002</v>
      </c>
      <c r="O25" s="117">
        <f t="shared" si="5"/>
        <v>90.05983072916669</v>
      </c>
      <c r="P25" s="117">
        <f t="shared" si="5"/>
        <v>92.49388020833334</v>
      </c>
      <c r="Q25" s="117">
        <f t="shared" si="5"/>
        <v>94.92792968750001</v>
      </c>
      <c r="R25" s="117">
        <f t="shared" si="5"/>
        <v>97.3619791666667</v>
      </c>
      <c r="S25" s="117">
        <f t="shared" si="5"/>
        <v>99.79602864583333</v>
      </c>
      <c r="T25" s="117">
        <f t="shared" si="5"/>
        <v>102.23007812500002</v>
      </c>
      <c r="U25" s="117">
        <f t="shared" si="5"/>
        <v>104.6641276041667</v>
      </c>
      <c r="V25" s="117">
        <f t="shared" si="5"/>
        <v>107.09817708333335</v>
      </c>
      <c r="W25" s="117">
        <f t="shared" si="5"/>
        <v>109.53222656250003</v>
      </c>
      <c r="X25" s="117">
        <f t="shared" si="5"/>
        <v>111.96627604166667</v>
      </c>
      <c r="Y25" s="117">
        <f t="shared" si="4"/>
        <v>114.40032552083335</v>
      </c>
      <c r="Z25" s="117">
        <f t="shared" si="4"/>
        <v>116.83437500000004</v>
      </c>
      <c r="AA25" s="117">
        <f t="shared" si="4"/>
        <v>119.2684244791667</v>
      </c>
      <c r="AB25" s="117">
        <f t="shared" si="4"/>
        <v>121.70247395833336</v>
      </c>
      <c r="AC25" s="117">
        <f t="shared" si="4"/>
        <v>124.1365234375</v>
      </c>
      <c r="AD25" s="117">
        <f t="shared" si="4"/>
        <v>126.57057291666668</v>
      </c>
      <c r="AE25" s="117">
        <f t="shared" si="4"/>
        <v>129.00462239583337</v>
      </c>
      <c r="AF25" s="117">
        <f t="shared" si="4"/>
        <v>131.438671875</v>
      </c>
      <c r="AG25" s="117">
        <f t="shared" si="4"/>
        <v>133.87272135416669</v>
      </c>
      <c r="AH25" s="117">
        <f t="shared" si="4"/>
        <v>136.30677083333333</v>
      </c>
      <c r="AI25" s="117">
        <f t="shared" si="4"/>
        <v>138.7408203125</v>
      </c>
      <c r="AJ25" s="117">
        <f t="shared" si="4"/>
        <v>141.17486979166668</v>
      </c>
      <c r="AK25" s="117">
        <f t="shared" si="4"/>
        <v>143.60891927083338</v>
      </c>
      <c r="AL25" s="117">
        <f t="shared" si="4"/>
        <v>146.04296875000003</v>
      </c>
      <c r="AM25" s="117">
        <f t="shared" si="4"/>
        <v>148.4770182291667</v>
      </c>
      <c r="AN25" s="117">
        <f t="shared" si="4"/>
        <v>150.91106770833338</v>
      </c>
      <c r="AO25" s="117">
        <f t="shared" si="4"/>
        <v>153.34511718750002</v>
      </c>
      <c r="AP25" s="117">
        <f t="shared" si="4"/>
        <v>155.77916666666673</v>
      </c>
      <c r="AQ25" s="117">
        <f t="shared" si="4"/>
        <v>158.21321614583334</v>
      </c>
      <c r="AR25" s="27">
        <v>3.5</v>
      </c>
    </row>
    <row r="26" spans="26:36" ht="15.75" customHeight="1">
      <c r="Z26" s="109"/>
      <c r="AA26" s="110"/>
      <c r="AB26" s="110"/>
      <c r="AC26" s="110"/>
      <c r="AD26" s="110"/>
      <c r="AE26" s="110"/>
      <c r="AF26" s="110"/>
      <c r="AG26" s="21"/>
      <c r="AH26" s="21"/>
      <c r="AI26" s="196"/>
      <c r="AJ26" s="19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9" ht="12.75" customHeight="1" hidden="1"/>
    <row r="50" ht="12.75" customHeight="1" hidden="1"/>
  </sheetData>
  <sheetProtection password="CAE7" sheet="1"/>
  <mergeCells count="10">
    <mergeCell ref="A1:AG1"/>
    <mergeCell ref="A2:AH2"/>
    <mergeCell ref="J6:L6"/>
    <mergeCell ref="Q6:S6"/>
    <mergeCell ref="J3:Q3"/>
    <mergeCell ref="AI26:AJ26"/>
    <mergeCell ref="J4:Q4"/>
    <mergeCell ref="AJ2:AO2"/>
    <mergeCell ref="Z5:AE5"/>
    <mergeCell ref="Z6:AE6"/>
  </mergeCells>
  <conditionalFormatting sqref="B9:I25">
    <cfRule type="cellIs" priority="5" dxfId="4" operator="greaterThan" stopIfTrue="1">
      <formula>172</formula>
    </cfRule>
    <cfRule type="cellIs" priority="6" dxfId="0" operator="between" stopIfTrue="1">
      <formula>80</formula>
      <formula>172</formula>
    </cfRule>
    <cfRule type="cellIs" priority="7" dxfId="2" operator="lessThan" stopIfTrue="1">
      <formula>80</formula>
    </cfRule>
  </conditionalFormatting>
  <conditionalFormatting sqref="J9:AQ25">
    <cfRule type="cellIs" priority="1" dxfId="1" operator="greaterThan" stopIfTrue="1">
      <formula>217.87</formula>
    </cfRule>
    <cfRule type="cellIs" priority="2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tabSelected="1" zoomScalePageLayoutView="0" workbookViewId="0" topLeftCell="A1">
      <selection activeCell="BI37" sqref="BI37"/>
    </sheetView>
  </sheetViews>
  <sheetFormatPr defaultColWidth="11.421875" defaultRowHeight="12.75"/>
  <cols>
    <col min="1" max="1" width="5.7109375" style="1" customWidth="1"/>
    <col min="2" max="2" width="4.7109375" style="1" hidden="1" customWidth="1"/>
    <col min="3" max="13" width="4.7109375" style="0" customWidth="1"/>
    <col min="14" max="14" width="5.140625" style="0" bestFit="1" customWidth="1"/>
    <col min="15" max="55" width="4.7109375" style="0" customWidth="1"/>
    <col min="56" max="59" width="4.7109375" style="0" hidden="1" customWidth="1"/>
    <col min="60" max="60" width="3.8515625" style="0" bestFit="1" customWidth="1"/>
  </cols>
  <sheetData>
    <row r="1" spans="1:37" ht="15.75" customHeight="1">
      <c r="A1" s="133" t="s">
        <v>30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.75" customHeight="1">
      <c r="A2" s="143" t="s">
        <v>42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145"/>
      <c r="AA2" s="145"/>
      <c r="AC2" s="158" t="s">
        <v>29</v>
      </c>
      <c r="AD2" s="159"/>
      <c r="AE2" s="159"/>
      <c r="AF2" s="159"/>
      <c r="AG2" s="159"/>
      <c r="AH2" s="160"/>
      <c r="AI2" s="20"/>
      <c r="AJ2" s="20"/>
      <c r="AK2" s="20"/>
    </row>
    <row r="3" spans="1:37" ht="15.75" customHeight="1" hidden="1">
      <c r="A3" s="11"/>
      <c r="B3" s="11"/>
      <c r="C3" s="170" t="s">
        <v>34</v>
      </c>
      <c r="D3" s="145"/>
      <c r="E3" s="145"/>
      <c r="F3" s="145"/>
      <c r="G3" s="145"/>
      <c r="H3" s="145"/>
      <c r="I3" s="145"/>
      <c r="J3" s="93"/>
      <c r="K3" s="93"/>
      <c r="L3" s="12"/>
      <c r="M3" s="12"/>
      <c r="N3" s="12"/>
      <c r="O3" s="12"/>
      <c r="P3" s="12"/>
      <c r="Q3" s="12"/>
      <c r="R3" s="12"/>
      <c r="S3" s="12"/>
      <c r="T3" s="9"/>
      <c r="U3" s="9"/>
      <c r="V3" s="9"/>
      <c r="W3" s="9"/>
      <c r="X3" s="9"/>
      <c r="Y3" s="9"/>
      <c r="Z3" s="9"/>
      <c r="AA3" s="9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.75" customHeight="1" hidden="1">
      <c r="A4" s="11"/>
      <c r="B4" s="11"/>
      <c r="C4" s="170" t="s">
        <v>38</v>
      </c>
      <c r="D4" s="145"/>
      <c r="E4" s="145"/>
      <c r="F4" s="145"/>
      <c r="G4" s="145"/>
      <c r="H4" s="145"/>
      <c r="I4" s="145"/>
      <c r="J4" s="89"/>
      <c r="K4" s="89"/>
      <c r="L4" s="12"/>
      <c r="M4" s="12"/>
      <c r="N4" s="12"/>
      <c r="O4" s="12"/>
      <c r="P4" s="12"/>
      <c r="Q4" s="12"/>
      <c r="R4" s="12"/>
      <c r="S4" s="12"/>
      <c r="T4" s="9"/>
      <c r="U4" s="9"/>
      <c r="V4" s="9"/>
      <c r="W4" s="9"/>
      <c r="X4" s="9"/>
      <c r="Y4" s="9"/>
      <c r="Z4" s="9"/>
      <c r="AA4" s="9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.75" customHeight="1" hidden="1">
      <c r="A5" s="11"/>
      <c r="B5" s="11"/>
      <c r="C5" s="171" t="s">
        <v>39</v>
      </c>
      <c r="D5" s="145"/>
      <c r="E5" s="145"/>
      <c r="F5" s="145"/>
      <c r="G5" s="145"/>
      <c r="H5" s="145"/>
      <c r="I5" s="145"/>
      <c r="J5" s="93"/>
      <c r="K5" s="93"/>
      <c r="L5" s="12"/>
      <c r="M5" s="12"/>
      <c r="N5" s="12"/>
      <c r="O5" s="12"/>
      <c r="P5" s="12"/>
      <c r="Q5" s="12"/>
      <c r="R5" s="12"/>
      <c r="S5" s="12"/>
      <c r="T5" s="9"/>
      <c r="U5" s="9"/>
      <c r="V5" s="9"/>
      <c r="W5" s="9"/>
      <c r="X5" s="9"/>
      <c r="Y5" s="9"/>
      <c r="Z5" s="9"/>
      <c r="AA5" s="9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15.75" customHeight="1">
      <c r="A6" s="11"/>
      <c r="B6" s="11"/>
      <c r="C6" s="90"/>
      <c r="D6" s="89"/>
      <c r="E6" s="89"/>
      <c r="F6" s="89"/>
      <c r="G6" s="89"/>
      <c r="H6" s="89"/>
      <c r="I6" s="89"/>
      <c r="J6" s="89"/>
      <c r="K6" s="89"/>
      <c r="L6" s="12"/>
      <c r="M6" s="12"/>
      <c r="N6" s="12"/>
      <c r="O6" s="12"/>
      <c r="P6" s="12"/>
      <c r="Q6" s="12"/>
      <c r="R6" s="12"/>
      <c r="S6" s="161" t="s">
        <v>31</v>
      </c>
      <c r="T6" s="162"/>
      <c r="U6" s="162"/>
      <c r="V6" s="162"/>
      <c r="W6" s="163"/>
      <c r="X6" s="9"/>
      <c r="Y6" s="9"/>
      <c r="Z6" s="9"/>
      <c r="AA6" s="9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15.75" customHeight="1">
      <c r="A7" s="11"/>
      <c r="B7" s="11"/>
      <c r="C7" s="12"/>
      <c r="D7" s="12"/>
      <c r="E7" s="12"/>
      <c r="F7" s="12"/>
      <c r="G7" s="12"/>
      <c r="H7" s="12"/>
      <c r="I7" s="12"/>
      <c r="J7" s="91"/>
      <c r="K7" s="12"/>
      <c r="L7" s="12"/>
      <c r="M7" s="12"/>
      <c r="N7" s="12"/>
      <c r="O7" s="12"/>
      <c r="P7" s="12"/>
      <c r="Q7" s="12"/>
      <c r="R7" s="12"/>
      <c r="S7" s="164" t="s">
        <v>32</v>
      </c>
      <c r="T7" s="165"/>
      <c r="U7" s="165"/>
      <c r="V7" s="165"/>
      <c r="W7" s="166"/>
      <c r="X7" s="9"/>
      <c r="Y7" s="9"/>
      <c r="Z7" s="9"/>
      <c r="AC7" s="20"/>
      <c r="AD7" s="20"/>
      <c r="AE7" s="20"/>
      <c r="AF7" s="20"/>
      <c r="AG7" s="20"/>
      <c r="AH7" s="20"/>
      <c r="AI7" s="20"/>
      <c r="AJ7" s="20"/>
      <c r="AK7" s="20"/>
    </row>
    <row r="8" spans="3:42" ht="15.75" customHeight="1">
      <c r="C8" s="130" t="s">
        <v>1</v>
      </c>
      <c r="D8" s="131"/>
      <c r="E8" s="131"/>
      <c r="F8" s="57">
        <v>80</v>
      </c>
      <c r="G8" s="13" t="s">
        <v>3</v>
      </c>
      <c r="H8" s="14"/>
      <c r="J8" s="132" t="s">
        <v>4</v>
      </c>
      <c r="K8" s="131"/>
      <c r="L8" s="131"/>
      <c r="M8" s="15" t="s">
        <v>5</v>
      </c>
      <c r="N8" s="18">
        <v>150</v>
      </c>
      <c r="O8" s="16" t="s">
        <v>6</v>
      </c>
      <c r="P8" s="19">
        <v>15</v>
      </c>
      <c r="Q8" s="17" t="s">
        <v>7</v>
      </c>
      <c r="S8" s="167" t="s">
        <v>33</v>
      </c>
      <c r="T8" s="168"/>
      <c r="U8" s="168"/>
      <c r="V8" s="168"/>
      <c r="W8" s="169"/>
      <c r="X8" s="95"/>
      <c r="Y8" s="95"/>
      <c r="Z8" s="95"/>
      <c r="AA8" s="95"/>
      <c r="AC8" s="20"/>
      <c r="AD8" s="20"/>
      <c r="AE8" s="20"/>
      <c r="AF8" s="20"/>
      <c r="AG8" s="20"/>
      <c r="AH8" s="20"/>
      <c r="AI8" s="20"/>
      <c r="AJ8" s="20"/>
      <c r="AK8" s="29"/>
      <c r="AL8" s="55"/>
      <c r="AM8" s="3"/>
      <c r="AN8" s="3"/>
      <c r="AO8" s="3"/>
      <c r="AP8" s="3"/>
    </row>
    <row r="9" spans="20:23" ht="3" customHeight="1" thickBot="1">
      <c r="T9" s="6"/>
      <c r="U9" s="7"/>
      <c r="V9" s="7"/>
      <c r="W9" s="7"/>
    </row>
    <row r="10" spans="1:60" s="1" customFormat="1" ht="15.75" customHeight="1">
      <c r="A10" s="53" t="s">
        <v>13</v>
      </c>
      <c r="B10" s="38">
        <v>0.8</v>
      </c>
      <c r="C10" s="33">
        <v>0.9</v>
      </c>
      <c r="D10" s="32">
        <v>1</v>
      </c>
      <c r="E10" s="32">
        <v>1.1</v>
      </c>
      <c r="F10" s="32">
        <v>1.2</v>
      </c>
      <c r="G10" s="32">
        <v>1.3</v>
      </c>
      <c r="H10" s="32">
        <v>1.4</v>
      </c>
      <c r="I10" s="32">
        <v>1.5</v>
      </c>
      <c r="J10" s="32">
        <v>1.6</v>
      </c>
      <c r="K10" s="32">
        <v>1.7</v>
      </c>
      <c r="L10" s="32">
        <v>1.8</v>
      </c>
      <c r="M10" s="32">
        <v>1.9</v>
      </c>
      <c r="N10" s="32">
        <v>2</v>
      </c>
      <c r="O10" s="32">
        <v>2.1</v>
      </c>
      <c r="P10" s="32">
        <v>2.2</v>
      </c>
      <c r="Q10" s="32">
        <v>2.3</v>
      </c>
      <c r="R10" s="32">
        <v>2.4</v>
      </c>
      <c r="S10" s="32">
        <v>2.5</v>
      </c>
      <c r="T10" s="32">
        <v>2.6</v>
      </c>
      <c r="U10" s="32">
        <v>2.7</v>
      </c>
      <c r="V10" s="32">
        <v>2.8</v>
      </c>
      <c r="W10" s="32">
        <v>2.9</v>
      </c>
      <c r="X10" s="32">
        <v>3</v>
      </c>
      <c r="Y10" s="32">
        <v>3.1</v>
      </c>
      <c r="Z10" s="32">
        <v>3.2</v>
      </c>
      <c r="AA10" s="32">
        <v>3.3</v>
      </c>
      <c r="AB10" s="32">
        <v>3.4</v>
      </c>
      <c r="AC10" s="32">
        <v>3.5</v>
      </c>
      <c r="AD10" s="32">
        <v>3.6</v>
      </c>
      <c r="AE10" s="32">
        <v>3.7</v>
      </c>
      <c r="AF10" s="32">
        <v>3.8</v>
      </c>
      <c r="AG10" s="32">
        <v>3.9</v>
      </c>
      <c r="AH10" s="32">
        <v>4</v>
      </c>
      <c r="AI10" s="32">
        <v>4.1</v>
      </c>
      <c r="AJ10" s="32">
        <v>4.2</v>
      </c>
      <c r="AK10" s="32">
        <v>4.3</v>
      </c>
      <c r="AL10" s="32">
        <v>4.4</v>
      </c>
      <c r="AM10" s="32">
        <v>4.5</v>
      </c>
      <c r="AN10" s="32">
        <v>4.6</v>
      </c>
      <c r="AO10" s="32">
        <v>4.7</v>
      </c>
      <c r="AP10" s="32">
        <v>4.8</v>
      </c>
      <c r="AQ10" s="32">
        <v>4.9</v>
      </c>
      <c r="AR10" s="32">
        <v>5</v>
      </c>
      <c r="AS10" s="32">
        <v>5.1</v>
      </c>
      <c r="AT10" s="32">
        <v>5.2</v>
      </c>
      <c r="AU10" s="32">
        <v>5.3</v>
      </c>
      <c r="AV10" s="32">
        <v>5.4</v>
      </c>
      <c r="AW10" s="32">
        <v>5.5</v>
      </c>
      <c r="AX10" s="32">
        <v>5.6</v>
      </c>
      <c r="AY10" s="32">
        <v>5.69999999999999</v>
      </c>
      <c r="AZ10" s="32">
        <v>5.79999999999999</v>
      </c>
      <c r="BA10" s="32">
        <v>5.89999999999999</v>
      </c>
      <c r="BB10" s="32">
        <v>5.99999999999999</v>
      </c>
      <c r="BC10" s="32">
        <v>6.09999999999999</v>
      </c>
      <c r="BD10" s="32">
        <v>6.19999999999999</v>
      </c>
      <c r="BE10" s="32">
        <v>6.29999999999999</v>
      </c>
      <c r="BF10" s="32">
        <v>6.39999999999999</v>
      </c>
      <c r="BG10" s="32">
        <v>6.49999999999999</v>
      </c>
      <c r="BH10" s="39"/>
    </row>
    <row r="11" spans="1:60" ht="15.75" customHeight="1" hidden="1">
      <c r="A11" s="41">
        <v>2</v>
      </c>
      <c r="B11" s="59">
        <f aca="true" t="shared" si="0" ref="B11:Q13">((5/384*$F$8*9.81*($A11*B$10/2)*(($A11)^3))/(($A11/$N$8)*70000000000))*100000000</f>
        <v>7.007142857142859</v>
      </c>
      <c r="C11" s="111">
        <f t="shared" si="0"/>
        <v>7.8830357142857155</v>
      </c>
      <c r="D11" s="111">
        <f t="shared" si="0"/>
        <v>8.758928571428573</v>
      </c>
      <c r="E11" s="111">
        <f t="shared" si="0"/>
        <v>9.63482142857143</v>
      </c>
      <c r="F11" s="111">
        <f t="shared" si="0"/>
        <v>10.510714285714286</v>
      </c>
      <c r="G11" s="111">
        <f t="shared" si="0"/>
        <v>11.386607142857144</v>
      </c>
      <c r="H11" s="111">
        <f t="shared" si="0"/>
        <v>12.2625</v>
      </c>
      <c r="I11" s="111">
        <f t="shared" si="0"/>
        <v>13.138392857142861</v>
      </c>
      <c r="J11" s="111">
        <f t="shared" si="0"/>
        <v>14.014285714285718</v>
      </c>
      <c r="K11" s="111">
        <f t="shared" si="0"/>
        <v>14.890178571428574</v>
      </c>
      <c r="L11" s="111">
        <f t="shared" si="0"/>
        <v>15.766071428571431</v>
      </c>
      <c r="M11" s="111">
        <f t="shared" si="0"/>
        <v>16.641964285714288</v>
      </c>
      <c r="N11" s="111">
        <f t="shared" si="0"/>
        <v>17.517857142857146</v>
      </c>
      <c r="O11" s="111">
        <f t="shared" si="0"/>
        <v>18.393750000000004</v>
      </c>
      <c r="P11" s="111">
        <f t="shared" si="0"/>
        <v>19.26964285714286</v>
      </c>
      <c r="Q11" s="111">
        <f t="shared" si="0"/>
        <v>20.145535714285714</v>
      </c>
      <c r="R11" s="111">
        <f aca="true" t="shared" si="1" ref="R11:AA13">((5/384*$F$8*9.81*($A11*R$10/2)*(($A11)^3))/(($A11/$N$8)*70000000000))*100000000</f>
        <v>21.021428571428572</v>
      </c>
      <c r="S11" s="111">
        <f t="shared" si="1"/>
        <v>21.89732142857143</v>
      </c>
      <c r="T11" s="111">
        <f t="shared" si="1"/>
        <v>22.77321428571429</v>
      </c>
      <c r="U11" s="111">
        <f t="shared" si="1"/>
        <v>23.649107142857147</v>
      </c>
      <c r="V11" s="111">
        <f t="shared" si="1"/>
        <v>24.525</v>
      </c>
      <c r="W11" s="111">
        <f t="shared" si="1"/>
        <v>25.40089285714286</v>
      </c>
      <c r="X11" s="111">
        <f t="shared" si="1"/>
        <v>26.276785714285722</v>
      </c>
      <c r="Y11" s="111">
        <f t="shared" si="1"/>
        <v>27.152678571428577</v>
      </c>
      <c r="Z11" s="111">
        <f t="shared" si="1"/>
        <v>28.028571428571436</v>
      </c>
      <c r="AA11" s="111">
        <f t="shared" si="1"/>
        <v>28.904464285714287</v>
      </c>
      <c r="AB11" s="111">
        <f aca="true" t="shared" si="2" ref="AB11:AI13">((5/384*$F$8*9.81*($A11*AB$10/2)*(($A11)^3))/(($A11/$N$8)*70000000000))*100000000</f>
        <v>29.78035714285715</v>
      </c>
      <c r="AC11" s="111">
        <f t="shared" si="2"/>
        <v>30.656250000000004</v>
      </c>
      <c r="AD11" s="111">
        <f t="shared" si="2"/>
        <v>31.532142857142862</v>
      </c>
      <c r="AE11" s="111">
        <f t="shared" si="2"/>
        <v>32.408035714285724</v>
      </c>
      <c r="AF11" s="111">
        <f t="shared" si="2"/>
        <v>33.283928571428575</v>
      </c>
      <c r="AG11" s="111">
        <f t="shared" si="2"/>
        <v>34.15982142857143</v>
      </c>
      <c r="AH11" s="111">
        <f t="shared" si="2"/>
        <v>35.03571428571429</v>
      </c>
      <c r="AI11" s="112">
        <f t="shared" si="2"/>
        <v>35.91160714285714</v>
      </c>
      <c r="AJ11" s="113">
        <f>$AI$11</f>
        <v>35.91160714285714</v>
      </c>
      <c r="AK11" s="113">
        <f aca="true" t="shared" si="3" ref="AK11:BG11">$AI$11</f>
        <v>35.91160714285714</v>
      </c>
      <c r="AL11" s="113">
        <f t="shared" si="3"/>
        <v>35.91160714285714</v>
      </c>
      <c r="AM11" s="113">
        <f t="shared" si="3"/>
        <v>35.91160714285714</v>
      </c>
      <c r="AN11" s="113">
        <f t="shared" si="3"/>
        <v>35.91160714285714</v>
      </c>
      <c r="AO11" s="113">
        <f t="shared" si="3"/>
        <v>35.91160714285714</v>
      </c>
      <c r="AP11" s="113">
        <f t="shared" si="3"/>
        <v>35.91160714285714</v>
      </c>
      <c r="AQ11" s="113">
        <f t="shared" si="3"/>
        <v>35.91160714285714</v>
      </c>
      <c r="AR11" s="113">
        <f t="shared" si="3"/>
        <v>35.91160714285714</v>
      </c>
      <c r="AS11" s="113">
        <f t="shared" si="3"/>
        <v>35.91160714285714</v>
      </c>
      <c r="AT11" s="113">
        <f t="shared" si="3"/>
        <v>35.91160714285714</v>
      </c>
      <c r="AU11" s="113">
        <f t="shared" si="3"/>
        <v>35.91160714285714</v>
      </c>
      <c r="AV11" s="113">
        <f t="shared" si="3"/>
        <v>35.91160714285714</v>
      </c>
      <c r="AW11" s="113">
        <f t="shared" si="3"/>
        <v>35.91160714285714</v>
      </c>
      <c r="AX11" s="113">
        <f t="shared" si="3"/>
        <v>35.91160714285714</v>
      </c>
      <c r="AY11" s="113">
        <f t="shared" si="3"/>
        <v>35.91160714285714</v>
      </c>
      <c r="AZ11" s="113">
        <f t="shared" si="3"/>
        <v>35.91160714285714</v>
      </c>
      <c r="BA11" s="113">
        <f t="shared" si="3"/>
        <v>35.91160714285714</v>
      </c>
      <c r="BB11" s="113">
        <f t="shared" si="3"/>
        <v>35.91160714285714</v>
      </c>
      <c r="BC11" s="113">
        <f t="shared" si="3"/>
        <v>35.91160714285714</v>
      </c>
      <c r="BD11" s="113">
        <f t="shared" si="3"/>
        <v>35.91160714285714</v>
      </c>
      <c r="BE11" s="113">
        <f t="shared" si="3"/>
        <v>35.91160714285714</v>
      </c>
      <c r="BF11" s="113">
        <f t="shared" si="3"/>
        <v>35.91160714285714</v>
      </c>
      <c r="BG11" s="113">
        <f t="shared" si="3"/>
        <v>35.91160714285714</v>
      </c>
      <c r="BH11" s="41">
        <v>2</v>
      </c>
    </row>
    <row r="12" spans="1:60" ht="15.75" customHeight="1" hidden="1">
      <c r="A12" s="26">
        <v>2.1</v>
      </c>
      <c r="B12" s="62">
        <f t="shared" si="0"/>
        <v>8.111643750000002</v>
      </c>
      <c r="C12" s="114">
        <f t="shared" si="0"/>
        <v>9.125599218750004</v>
      </c>
      <c r="D12" s="114">
        <f t="shared" si="0"/>
        <v>10.139554687500004</v>
      </c>
      <c r="E12" s="114">
        <f t="shared" si="0"/>
        <v>11.153510156250006</v>
      </c>
      <c r="F12" s="114">
        <f t="shared" si="0"/>
        <v>12.167465625000004</v>
      </c>
      <c r="G12" s="114">
        <f t="shared" si="0"/>
        <v>13.181421093750005</v>
      </c>
      <c r="H12" s="114">
        <f t="shared" si="0"/>
        <v>14.195376562500003</v>
      </c>
      <c r="I12" s="114">
        <f t="shared" si="0"/>
        <v>15.209332031250003</v>
      </c>
      <c r="J12" s="114">
        <f t="shared" si="0"/>
        <v>16.223287500000005</v>
      </c>
      <c r="K12" s="114">
        <f t="shared" si="0"/>
        <v>17.237242968750003</v>
      </c>
      <c r="L12" s="114">
        <f t="shared" si="0"/>
        <v>18.25119843750001</v>
      </c>
      <c r="M12" s="114">
        <f t="shared" si="0"/>
        <v>19.265153906250006</v>
      </c>
      <c r="N12" s="114">
        <f t="shared" si="0"/>
        <v>20.279109375000008</v>
      </c>
      <c r="O12" s="114">
        <f t="shared" si="0"/>
        <v>21.293064843750006</v>
      </c>
      <c r="P12" s="114">
        <f t="shared" si="0"/>
        <v>22.30702031250001</v>
      </c>
      <c r="Q12" s="114">
        <f t="shared" si="0"/>
        <v>23.32097578125001</v>
      </c>
      <c r="R12" s="114">
        <f t="shared" si="1"/>
        <v>24.334931250000007</v>
      </c>
      <c r="S12" s="114">
        <f t="shared" si="1"/>
        <v>25.348886718750006</v>
      </c>
      <c r="T12" s="114">
        <f t="shared" si="1"/>
        <v>26.36284218750001</v>
      </c>
      <c r="U12" s="114">
        <f t="shared" si="1"/>
        <v>27.376797656250012</v>
      </c>
      <c r="V12" s="114">
        <f t="shared" si="1"/>
        <v>28.390753125000007</v>
      </c>
      <c r="W12" s="114">
        <f t="shared" si="1"/>
        <v>29.404708593750005</v>
      </c>
      <c r="X12" s="114">
        <f t="shared" si="1"/>
        <v>30.418664062500007</v>
      </c>
      <c r="Y12" s="114">
        <f t="shared" si="1"/>
        <v>31.43261953125001</v>
      </c>
      <c r="Z12" s="114">
        <f t="shared" si="1"/>
        <v>32.44657500000001</v>
      </c>
      <c r="AA12" s="114">
        <f t="shared" si="1"/>
        <v>33.46053046875001</v>
      </c>
      <c r="AB12" s="114">
        <f t="shared" si="2"/>
        <v>34.474485937500006</v>
      </c>
      <c r="AC12" s="114">
        <f t="shared" si="2"/>
        <v>35.48844140625002</v>
      </c>
      <c r="AD12" s="114">
        <f t="shared" si="2"/>
        <v>36.50239687500002</v>
      </c>
      <c r="AE12" s="114">
        <f t="shared" si="2"/>
        <v>37.516352343750015</v>
      </c>
      <c r="AF12" s="114">
        <f t="shared" si="2"/>
        <v>38.53030781250001</v>
      </c>
      <c r="AG12" s="114">
        <f t="shared" si="2"/>
        <v>39.544263281250004</v>
      </c>
      <c r="AH12" s="114">
        <f t="shared" si="2"/>
        <v>40.558218750000016</v>
      </c>
      <c r="AI12" s="114">
        <f t="shared" si="2"/>
        <v>41.57217421875001</v>
      </c>
      <c r="AJ12" s="114">
        <f>((5/384*$F$8*9.81*($A12*AJ$10/2)*(($A12)^3))/(($A12/$N$8)*70000000000))*100000000</f>
        <v>42.58612968750001</v>
      </c>
      <c r="AK12" s="115">
        <f>((5/384*$F$8*9.81*($A12*AK$10/2)*(($A12)^3))/(($A12/$N$8)*70000000000))*100000000</f>
        <v>43.60008515625001</v>
      </c>
      <c r="AL12" s="116">
        <f>$AK$12</f>
        <v>43.60008515625001</v>
      </c>
      <c r="AM12" s="116">
        <f aca="true" t="shared" si="4" ref="AM12:BG12">$AK$12</f>
        <v>43.60008515625001</v>
      </c>
      <c r="AN12" s="116">
        <f t="shared" si="4"/>
        <v>43.60008515625001</v>
      </c>
      <c r="AO12" s="116">
        <f t="shared" si="4"/>
        <v>43.60008515625001</v>
      </c>
      <c r="AP12" s="116">
        <f t="shared" si="4"/>
        <v>43.60008515625001</v>
      </c>
      <c r="AQ12" s="116">
        <f t="shared" si="4"/>
        <v>43.60008515625001</v>
      </c>
      <c r="AR12" s="116">
        <f t="shared" si="4"/>
        <v>43.60008515625001</v>
      </c>
      <c r="AS12" s="116">
        <f t="shared" si="4"/>
        <v>43.60008515625001</v>
      </c>
      <c r="AT12" s="116">
        <f t="shared" si="4"/>
        <v>43.60008515625001</v>
      </c>
      <c r="AU12" s="116">
        <f t="shared" si="4"/>
        <v>43.60008515625001</v>
      </c>
      <c r="AV12" s="116">
        <f t="shared" si="4"/>
        <v>43.60008515625001</v>
      </c>
      <c r="AW12" s="116">
        <f t="shared" si="4"/>
        <v>43.60008515625001</v>
      </c>
      <c r="AX12" s="116">
        <f t="shared" si="4"/>
        <v>43.60008515625001</v>
      </c>
      <c r="AY12" s="116">
        <f t="shared" si="4"/>
        <v>43.60008515625001</v>
      </c>
      <c r="AZ12" s="116">
        <f t="shared" si="4"/>
        <v>43.60008515625001</v>
      </c>
      <c r="BA12" s="116">
        <f t="shared" si="4"/>
        <v>43.60008515625001</v>
      </c>
      <c r="BB12" s="116">
        <f t="shared" si="4"/>
        <v>43.60008515625001</v>
      </c>
      <c r="BC12" s="116">
        <f t="shared" si="4"/>
        <v>43.60008515625001</v>
      </c>
      <c r="BD12" s="116">
        <f t="shared" si="4"/>
        <v>43.60008515625001</v>
      </c>
      <c r="BE12" s="116">
        <f t="shared" si="4"/>
        <v>43.60008515625001</v>
      </c>
      <c r="BF12" s="116">
        <f t="shared" si="4"/>
        <v>43.60008515625001</v>
      </c>
      <c r="BG12" s="116">
        <f t="shared" si="4"/>
        <v>43.60008515625001</v>
      </c>
      <c r="BH12" s="26">
        <v>2.1</v>
      </c>
    </row>
    <row r="13" spans="1:60" ht="15.75" customHeight="1" hidden="1">
      <c r="A13" s="27">
        <v>2.2</v>
      </c>
      <c r="B13" s="67">
        <f>((5/384*$F$8*9.81*($A13*B$10/2)*(($A13)^3))/(($A13/$N$8)*70000000000))*100000000</f>
        <v>9.32650714285715</v>
      </c>
      <c r="C13" s="117">
        <f t="shared" si="0"/>
        <v>10.492320535714292</v>
      </c>
      <c r="D13" s="117">
        <f t="shared" si="0"/>
        <v>11.658133928571434</v>
      </c>
      <c r="E13" s="117">
        <f t="shared" si="0"/>
        <v>12.823947321428577</v>
      </c>
      <c r="F13" s="117">
        <f t="shared" si="0"/>
        <v>13.989760714285723</v>
      </c>
      <c r="G13" s="117">
        <f t="shared" si="0"/>
        <v>15.155574107142865</v>
      </c>
      <c r="H13" s="117">
        <f t="shared" si="0"/>
        <v>16.321387500000007</v>
      </c>
      <c r="I13" s="117">
        <f t="shared" si="0"/>
        <v>17.487200892857153</v>
      </c>
      <c r="J13" s="117">
        <f t="shared" si="0"/>
        <v>18.6530142857143</v>
      </c>
      <c r="K13" s="117">
        <f t="shared" si="0"/>
        <v>19.818827678571438</v>
      </c>
      <c r="L13" s="117">
        <f t="shared" si="0"/>
        <v>20.984641071428584</v>
      </c>
      <c r="M13" s="117">
        <f t="shared" si="0"/>
        <v>22.150454464285723</v>
      </c>
      <c r="N13" s="117">
        <f t="shared" si="0"/>
        <v>23.31626785714287</v>
      </c>
      <c r="O13" s="117">
        <f t="shared" si="0"/>
        <v>24.482081250000018</v>
      </c>
      <c r="P13" s="117">
        <f t="shared" si="0"/>
        <v>25.647894642857153</v>
      </c>
      <c r="Q13" s="117">
        <f t="shared" si="0"/>
        <v>26.813708035714292</v>
      </c>
      <c r="R13" s="117">
        <f t="shared" si="1"/>
        <v>27.979521428571445</v>
      </c>
      <c r="S13" s="117">
        <f t="shared" si="1"/>
        <v>29.145334821428577</v>
      </c>
      <c r="T13" s="117">
        <f t="shared" si="1"/>
        <v>30.31114821428573</v>
      </c>
      <c r="U13" s="117">
        <f t="shared" si="1"/>
        <v>31.47696160714288</v>
      </c>
      <c r="V13" s="117">
        <f t="shared" si="1"/>
        <v>32.642775000000015</v>
      </c>
      <c r="W13" s="117">
        <f t="shared" si="1"/>
        <v>33.80858839285715</v>
      </c>
      <c r="X13" s="117">
        <f t="shared" si="1"/>
        <v>34.974401785714306</v>
      </c>
      <c r="Y13" s="117">
        <f t="shared" si="1"/>
        <v>36.14021517857145</v>
      </c>
      <c r="Z13" s="117">
        <f t="shared" si="1"/>
        <v>37.3060285714286</v>
      </c>
      <c r="AA13" s="117">
        <f t="shared" si="1"/>
        <v>38.47184196428573</v>
      </c>
      <c r="AB13" s="117">
        <f t="shared" si="2"/>
        <v>39.637655357142876</v>
      </c>
      <c r="AC13" s="117">
        <f t="shared" si="2"/>
        <v>40.80346875000003</v>
      </c>
      <c r="AD13" s="117">
        <f t="shared" si="2"/>
        <v>41.96928214285717</v>
      </c>
      <c r="AE13" s="117">
        <f t="shared" si="2"/>
        <v>43.135095535714306</v>
      </c>
      <c r="AF13" s="117">
        <f t="shared" si="2"/>
        <v>44.300908928571445</v>
      </c>
      <c r="AG13" s="117">
        <f t="shared" si="2"/>
        <v>45.466722321428584</v>
      </c>
      <c r="AH13" s="117">
        <f t="shared" si="2"/>
        <v>46.63253571428574</v>
      </c>
      <c r="AI13" s="117">
        <f t="shared" si="2"/>
        <v>47.798349107142876</v>
      </c>
      <c r="AJ13" s="117">
        <f>((5/384*$F$8*9.81*($A13*AJ$10/2)*(($A13)^3))/(($A13/$N$8)*70000000000))*100000000</f>
        <v>48.964162500000036</v>
      </c>
      <c r="AK13" s="117">
        <f>((5/384*$F$8*9.81*($A13*AK$10/2)*(($A13)^3))/(($A13/$N$8)*70000000000))*100000000</f>
        <v>50.129975892857175</v>
      </c>
      <c r="AL13" s="117">
        <f>((5/384*$F$8*9.81*($A13*AL$10/2)*(($A13)^3))/(($A13/$N$8)*70000000000))*100000000</f>
        <v>51.29578928571431</v>
      </c>
      <c r="AM13" s="118">
        <f>((5/384*$F$8*9.81*($A13*AM$10/2)*(($A13)^3))/(($A13/$N$8)*70000000000))*100000000</f>
        <v>52.461602678571445</v>
      </c>
      <c r="AN13" s="119">
        <f>$AM$13</f>
        <v>52.461602678571445</v>
      </c>
      <c r="AO13" s="119">
        <f aca="true" t="shared" si="5" ref="AO13:BG13">$AM$13</f>
        <v>52.461602678571445</v>
      </c>
      <c r="AP13" s="119">
        <f t="shared" si="5"/>
        <v>52.461602678571445</v>
      </c>
      <c r="AQ13" s="119">
        <f t="shared" si="5"/>
        <v>52.461602678571445</v>
      </c>
      <c r="AR13" s="119">
        <f t="shared" si="5"/>
        <v>52.461602678571445</v>
      </c>
      <c r="AS13" s="119">
        <f t="shared" si="5"/>
        <v>52.461602678571445</v>
      </c>
      <c r="AT13" s="119">
        <f t="shared" si="5"/>
        <v>52.461602678571445</v>
      </c>
      <c r="AU13" s="119">
        <f t="shared" si="5"/>
        <v>52.461602678571445</v>
      </c>
      <c r="AV13" s="119">
        <f t="shared" si="5"/>
        <v>52.461602678571445</v>
      </c>
      <c r="AW13" s="119">
        <f t="shared" si="5"/>
        <v>52.461602678571445</v>
      </c>
      <c r="AX13" s="119">
        <f t="shared" si="5"/>
        <v>52.461602678571445</v>
      </c>
      <c r="AY13" s="119">
        <f t="shared" si="5"/>
        <v>52.461602678571445</v>
      </c>
      <c r="AZ13" s="119">
        <f t="shared" si="5"/>
        <v>52.461602678571445</v>
      </c>
      <c r="BA13" s="119">
        <f t="shared" si="5"/>
        <v>52.461602678571445</v>
      </c>
      <c r="BB13" s="119">
        <f t="shared" si="5"/>
        <v>52.461602678571445</v>
      </c>
      <c r="BC13" s="119">
        <f t="shared" si="5"/>
        <v>52.461602678571445</v>
      </c>
      <c r="BD13" s="119">
        <f t="shared" si="5"/>
        <v>52.461602678571445</v>
      </c>
      <c r="BE13" s="119">
        <f t="shared" si="5"/>
        <v>52.461602678571445</v>
      </c>
      <c r="BF13" s="119">
        <f t="shared" si="5"/>
        <v>52.461602678571445</v>
      </c>
      <c r="BG13" s="119">
        <f t="shared" si="5"/>
        <v>52.461602678571445</v>
      </c>
      <c r="BH13" s="27">
        <v>2.2</v>
      </c>
    </row>
    <row r="14" spans="1:60" ht="15.75" customHeight="1">
      <c r="A14" s="28">
        <v>2.3</v>
      </c>
      <c r="B14" s="71">
        <f>((5/384*$F$8*9.81*($A14*B$10/2)*(($A14)^3))/(($P$8/1000)*70000000000))*100000000</f>
        <v>10.893810357142856</v>
      </c>
      <c r="C14" s="120">
        <f aca="true" t="shared" si="6" ref="C14:AO23">((5/384*$F$8*9.81*($A14*C$10/2)*(($A14)^3))/(($P$8/1000)*70000000000))*100000000</f>
        <v>12.255536651785711</v>
      </c>
      <c r="D14" s="120">
        <f t="shared" si="6"/>
        <v>13.61726294642857</v>
      </c>
      <c r="E14" s="120">
        <f t="shared" si="6"/>
        <v>14.978989241071426</v>
      </c>
      <c r="F14" s="120">
        <f t="shared" si="6"/>
        <v>16.34071553571428</v>
      </c>
      <c r="G14" s="120">
        <f t="shared" si="6"/>
        <v>17.702441830357138</v>
      </c>
      <c r="H14" s="120">
        <f t="shared" si="6"/>
        <v>19.064168124999995</v>
      </c>
      <c r="I14" s="120">
        <f t="shared" si="6"/>
        <v>20.42589441964285</v>
      </c>
      <c r="J14" s="120">
        <f t="shared" si="6"/>
        <v>21.787620714285712</v>
      </c>
      <c r="K14" s="120">
        <f t="shared" si="6"/>
        <v>23.14934700892857</v>
      </c>
      <c r="L14" s="120">
        <f t="shared" si="6"/>
        <v>24.511073303571422</v>
      </c>
      <c r="M14" s="120">
        <f t="shared" si="6"/>
        <v>25.872799598214282</v>
      </c>
      <c r="N14" s="120">
        <f t="shared" si="6"/>
        <v>27.23452589285714</v>
      </c>
      <c r="O14" s="120">
        <f t="shared" si="6"/>
        <v>28.5962521875</v>
      </c>
      <c r="P14" s="120">
        <f t="shared" si="6"/>
        <v>29.957978482142853</v>
      </c>
      <c r="Q14" s="120">
        <f t="shared" si="6"/>
        <v>31.319704776785702</v>
      </c>
      <c r="R14" s="120">
        <f t="shared" si="6"/>
        <v>32.68143107142856</v>
      </c>
      <c r="S14" s="120">
        <f t="shared" si="6"/>
        <v>34.04315736607142</v>
      </c>
      <c r="T14" s="120">
        <f t="shared" si="6"/>
        <v>35.404883660714276</v>
      </c>
      <c r="U14" s="120">
        <f t="shared" si="6"/>
        <v>36.76660995535714</v>
      </c>
      <c r="V14" s="120">
        <f t="shared" si="6"/>
        <v>38.12833624999999</v>
      </c>
      <c r="W14" s="120">
        <f t="shared" si="6"/>
        <v>39.490062544642846</v>
      </c>
      <c r="X14" s="120">
        <f t="shared" si="6"/>
        <v>40.8517888392857</v>
      </c>
      <c r="Y14" s="120">
        <f t="shared" si="6"/>
        <v>42.21351513392857</v>
      </c>
      <c r="Z14" s="120">
        <f t="shared" si="6"/>
        <v>43.575241428571424</v>
      </c>
      <c r="AA14" s="120">
        <f t="shared" si="6"/>
        <v>44.93696772321428</v>
      </c>
      <c r="AB14" s="120">
        <f t="shared" si="6"/>
        <v>46.29869401785714</v>
      </c>
      <c r="AC14" s="120">
        <f t="shared" si="6"/>
        <v>47.66042031249999</v>
      </c>
      <c r="AD14" s="120">
        <f t="shared" si="6"/>
        <v>49.022146607142844</v>
      </c>
      <c r="AE14" s="120">
        <f t="shared" si="6"/>
        <v>50.38387290178571</v>
      </c>
      <c r="AF14" s="120">
        <f t="shared" si="6"/>
        <v>51.745599196428564</v>
      </c>
      <c r="AG14" s="120">
        <f t="shared" si="6"/>
        <v>53.10732549107141</v>
      </c>
      <c r="AH14" s="120">
        <f t="shared" si="6"/>
        <v>54.46905178571428</v>
      </c>
      <c r="AI14" s="120">
        <f t="shared" si="6"/>
        <v>55.83077808035711</v>
      </c>
      <c r="AJ14" s="120">
        <f t="shared" si="6"/>
        <v>57.192504375</v>
      </c>
      <c r="AK14" s="120">
        <f t="shared" si="6"/>
        <v>58.554230669642834</v>
      </c>
      <c r="AL14" s="120">
        <f t="shared" si="6"/>
        <v>59.915956964285705</v>
      </c>
      <c r="AM14" s="120">
        <f t="shared" si="6"/>
        <v>61.27768325892855</v>
      </c>
      <c r="AN14" s="120">
        <f t="shared" si="6"/>
        <v>62.639409553571404</v>
      </c>
      <c r="AO14" s="121">
        <f t="shared" si="6"/>
        <v>64.00113584821428</v>
      </c>
      <c r="AP14" s="122">
        <f>$AO$14</f>
        <v>64.00113584821428</v>
      </c>
      <c r="AQ14" s="122">
        <f aca="true" t="shared" si="7" ref="AQ14:BG14">$AO$14</f>
        <v>64.00113584821428</v>
      </c>
      <c r="AR14" s="122">
        <f t="shared" si="7"/>
        <v>64.00113584821428</v>
      </c>
      <c r="AS14" s="122">
        <f t="shared" si="7"/>
        <v>64.00113584821428</v>
      </c>
      <c r="AT14" s="122">
        <f t="shared" si="7"/>
        <v>64.00113584821428</v>
      </c>
      <c r="AU14" s="122">
        <f t="shared" si="7"/>
        <v>64.00113584821428</v>
      </c>
      <c r="AV14" s="122">
        <f t="shared" si="7"/>
        <v>64.00113584821428</v>
      </c>
      <c r="AW14" s="122">
        <f t="shared" si="7"/>
        <v>64.00113584821428</v>
      </c>
      <c r="AX14" s="122">
        <f t="shared" si="7"/>
        <v>64.00113584821428</v>
      </c>
      <c r="AY14" s="122">
        <f t="shared" si="7"/>
        <v>64.00113584821428</v>
      </c>
      <c r="AZ14" s="122">
        <f t="shared" si="7"/>
        <v>64.00113584821428</v>
      </c>
      <c r="BA14" s="122">
        <f t="shared" si="7"/>
        <v>64.00113584821428</v>
      </c>
      <c r="BB14" s="122">
        <f t="shared" si="7"/>
        <v>64.00113584821428</v>
      </c>
      <c r="BC14" s="122">
        <f t="shared" si="7"/>
        <v>64.00113584821428</v>
      </c>
      <c r="BD14" s="122">
        <f t="shared" si="7"/>
        <v>64.00113584821428</v>
      </c>
      <c r="BE14" s="122">
        <f t="shared" si="7"/>
        <v>64.00113584821428</v>
      </c>
      <c r="BF14" s="122">
        <f t="shared" si="7"/>
        <v>64.00113584821428</v>
      </c>
      <c r="BG14" s="122">
        <f t="shared" si="7"/>
        <v>64.00113584821428</v>
      </c>
      <c r="BH14" s="28">
        <v>2.3</v>
      </c>
    </row>
    <row r="15" spans="1:60" ht="15.75" customHeight="1">
      <c r="A15" s="26">
        <v>2.4</v>
      </c>
      <c r="B15" s="62">
        <f aca="true" t="shared" si="8" ref="B15:Q26">((5/384*$F$8*9.81*($A15*B$10/2)*(($A15)^3))/(($P$8/1000)*70000000000))*100000000</f>
        <v>12.915565714285712</v>
      </c>
      <c r="C15" s="114">
        <f t="shared" si="8"/>
        <v>14.530011428571433</v>
      </c>
      <c r="D15" s="114">
        <f t="shared" si="8"/>
        <v>16.144457142857146</v>
      </c>
      <c r="E15" s="114">
        <f t="shared" si="8"/>
        <v>17.75890285714286</v>
      </c>
      <c r="F15" s="114">
        <f t="shared" si="8"/>
        <v>19.373348571428572</v>
      </c>
      <c r="G15" s="114">
        <f t="shared" si="8"/>
        <v>20.98779428571429</v>
      </c>
      <c r="H15" s="114">
        <f t="shared" si="8"/>
        <v>22.602240000000005</v>
      </c>
      <c r="I15" s="114">
        <f t="shared" si="8"/>
        <v>24.216685714285717</v>
      </c>
      <c r="J15" s="114">
        <f t="shared" si="8"/>
        <v>25.831131428571425</v>
      </c>
      <c r="K15" s="114">
        <f t="shared" si="8"/>
        <v>27.44557714285715</v>
      </c>
      <c r="L15" s="114">
        <f t="shared" si="8"/>
        <v>29.060022857142865</v>
      </c>
      <c r="M15" s="114">
        <f t="shared" si="8"/>
        <v>30.674468571428573</v>
      </c>
      <c r="N15" s="114">
        <f t="shared" si="8"/>
        <v>32.28891428571429</v>
      </c>
      <c r="O15" s="114">
        <f t="shared" si="8"/>
        <v>33.903360000000006</v>
      </c>
      <c r="P15" s="114">
        <f t="shared" si="8"/>
        <v>35.51780571428572</v>
      </c>
      <c r="Q15" s="114">
        <f t="shared" si="8"/>
        <v>37.13225142857143</v>
      </c>
      <c r="R15" s="114">
        <f t="shared" si="6"/>
        <v>38.746697142857144</v>
      </c>
      <c r="S15" s="114">
        <f t="shared" si="6"/>
        <v>40.361142857142866</v>
      </c>
      <c r="T15" s="114">
        <f t="shared" si="6"/>
        <v>41.97558857142858</v>
      </c>
      <c r="U15" s="114">
        <f t="shared" si="6"/>
        <v>43.590034285714296</v>
      </c>
      <c r="V15" s="114">
        <f t="shared" si="6"/>
        <v>45.20448000000001</v>
      </c>
      <c r="W15" s="114">
        <f t="shared" si="6"/>
        <v>46.818925714285726</v>
      </c>
      <c r="X15" s="114">
        <f t="shared" si="6"/>
        <v>48.433371428571434</v>
      </c>
      <c r="Y15" s="114">
        <f t="shared" si="6"/>
        <v>50.04781714285714</v>
      </c>
      <c r="Z15" s="114">
        <f t="shared" si="6"/>
        <v>51.66226285714285</v>
      </c>
      <c r="AA15" s="114">
        <f t="shared" si="6"/>
        <v>53.276708571428564</v>
      </c>
      <c r="AB15" s="114">
        <f t="shared" si="6"/>
        <v>54.8911542857143</v>
      </c>
      <c r="AC15" s="114">
        <f t="shared" si="6"/>
        <v>56.505600000000015</v>
      </c>
      <c r="AD15" s="114">
        <f t="shared" si="6"/>
        <v>58.12004571428573</v>
      </c>
      <c r="AE15" s="114">
        <f t="shared" si="6"/>
        <v>59.734491428571445</v>
      </c>
      <c r="AF15" s="114">
        <f t="shared" si="6"/>
        <v>61.348937142857146</v>
      </c>
      <c r="AG15" s="114">
        <f t="shared" si="6"/>
        <v>62.96338285714286</v>
      </c>
      <c r="AH15" s="114">
        <f t="shared" si="6"/>
        <v>64.57782857142858</v>
      </c>
      <c r="AI15" s="114">
        <f t="shared" si="6"/>
        <v>66.19227428571428</v>
      </c>
      <c r="AJ15" s="114">
        <f t="shared" si="6"/>
        <v>67.80672000000001</v>
      </c>
      <c r="AK15" s="114">
        <f t="shared" si="6"/>
        <v>69.4211657142857</v>
      </c>
      <c r="AL15" s="114">
        <f t="shared" si="6"/>
        <v>71.03561142857144</v>
      </c>
      <c r="AM15" s="114">
        <f t="shared" si="6"/>
        <v>72.65005714285715</v>
      </c>
      <c r="AN15" s="114">
        <f t="shared" si="6"/>
        <v>74.26450285714286</v>
      </c>
      <c r="AO15" s="114">
        <f t="shared" si="6"/>
        <v>75.87894857142858</v>
      </c>
      <c r="AP15" s="114">
        <f aca="true" t="shared" si="9" ref="AP15:BE23">((5/384*$F$8*9.81*($A15*AP$10/2)*(($A15)^3))/(($P$8/1000)*70000000000))*100000000</f>
        <v>77.49339428571429</v>
      </c>
      <c r="AQ15" s="115">
        <f t="shared" si="9"/>
        <v>79.10784000000001</v>
      </c>
      <c r="AR15" s="116">
        <f>$AQ$15</f>
        <v>79.10784000000001</v>
      </c>
      <c r="AS15" s="116">
        <f aca="true" t="shared" si="10" ref="AS15:BG15">$AQ$15</f>
        <v>79.10784000000001</v>
      </c>
      <c r="AT15" s="116">
        <f t="shared" si="10"/>
        <v>79.10784000000001</v>
      </c>
      <c r="AU15" s="116">
        <f t="shared" si="10"/>
        <v>79.10784000000001</v>
      </c>
      <c r="AV15" s="116">
        <f t="shared" si="10"/>
        <v>79.10784000000001</v>
      </c>
      <c r="AW15" s="116">
        <f t="shared" si="10"/>
        <v>79.10784000000001</v>
      </c>
      <c r="AX15" s="116">
        <f t="shared" si="10"/>
        <v>79.10784000000001</v>
      </c>
      <c r="AY15" s="116">
        <f t="shared" si="10"/>
        <v>79.10784000000001</v>
      </c>
      <c r="AZ15" s="116">
        <f t="shared" si="10"/>
        <v>79.10784000000001</v>
      </c>
      <c r="BA15" s="116">
        <f t="shared" si="10"/>
        <v>79.10784000000001</v>
      </c>
      <c r="BB15" s="116">
        <f t="shared" si="10"/>
        <v>79.10784000000001</v>
      </c>
      <c r="BC15" s="116">
        <f t="shared" si="10"/>
        <v>79.10784000000001</v>
      </c>
      <c r="BD15" s="116">
        <f t="shared" si="10"/>
        <v>79.10784000000001</v>
      </c>
      <c r="BE15" s="116">
        <f t="shared" si="10"/>
        <v>79.10784000000001</v>
      </c>
      <c r="BF15" s="116">
        <f t="shared" si="10"/>
        <v>79.10784000000001</v>
      </c>
      <c r="BG15" s="116">
        <f t="shared" si="10"/>
        <v>79.10784000000001</v>
      </c>
      <c r="BH15" s="26">
        <v>2.4</v>
      </c>
    </row>
    <row r="16" spans="1:60" ht="15.75" customHeight="1">
      <c r="A16" s="26">
        <v>2.5</v>
      </c>
      <c r="B16" s="62">
        <f t="shared" si="8"/>
        <v>15.206473214285717</v>
      </c>
      <c r="C16" s="114">
        <f t="shared" si="8"/>
        <v>17.10728236607143</v>
      </c>
      <c r="D16" s="114">
        <f t="shared" si="8"/>
        <v>19.008091517857146</v>
      </c>
      <c r="E16" s="114">
        <f t="shared" si="8"/>
        <v>20.90890066964286</v>
      </c>
      <c r="F16" s="114">
        <f t="shared" si="8"/>
        <v>22.809709821428577</v>
      </c>
      <c r="G16" s="114">
        <f t="shared" si="8"/>
        <v>24.71051897321429</v>
      </c>
      <c r="H16" s="114">
        <f t="shared" si="8"/>
        <v>26.611328125000007</v>
      </c>
      <c r="I16" s="114">
        <f t="shared" si="8"/>
        <v>28.51213727678572</v>
      </c>
      <c r="J16" s="114">
        <f t="shared" si="8"/>
        <v>30.412946428571434</v>
      </c>
      <c r="K16" s="114">
        <f t="shared" si="8"/>
        <v>32.313755580357146</v>
      </c>
      <c r="L16" s="114">
        <f t="shared" si="8"/>
        <v>34.21456473214286</v>
      </c>
      <c r="M16" s="114">
        <f t="shared" si="8"/>
        <v>36.11537388392858</v>
      </c>
      <c r="N16" s="114">
        <f t="shared" si="8"/>
        <v>38.01618303571429</v>
      </c>
      <c r="O16" s="114">
        <f t="shared" si="8"/>
        <v>39.91699218750001</v>
      </c>
      <c r="P16" s="114">
        <f t="shared" si="8"/>
        <v>41.81780133928572</v>
      </c>
      <c r="Q16" s="114">
        <f t="shared" si="8"/>
        <v>43.71861049107143</v>
      </c>
      <c r="R16" s="114">
        <f t="shared" si="6"/>
        <v>45.61941964285715</v>
      </c>
      <c r="S16" s="114">
        <f t="shared" si="6"/>
        <v>47.52022879464287</v>
      </c>
      <c r="T16" s="114">
        <f t="shared" si="6"/>
        <v>49.42103794642858</v>
      </c>
      <c r="U16" s="114">
        <f t="shared" si="6"/>
        <v>51.3218470982143</v>
      </c>
      <c r="V16" s="114">
        <f t="shared" si="6"/>
        <v>53.222656250000014</v>
      </c>
      <c r="W16" s="114">
        <f t="shared" si="6"/>
        <v>55.12346540178573</v>
      </c>
      <c r="X16" s="114">
        <f t="shared" si="6"/>
        <v>57.02427455357144</v>
      </c>
      <c r="Y16" s="114">
        <f t="shared" si="6"/>
        <v>58.92508370535715</v>
      </c>
      <c r="Z16" s="114">
        <f t="shared" si="6"/>
        <v>60.82589285714287</v>
      </c>
      <c r="AA16" s="114">
        <f t="shared" si="6"/>
        <v>62.726702008928584</v>
      </c>
      <c r="AB16" s="114">
        <f t="shared" si="6"/>
        <v>64.62751116071429</v>
      </c>
      <c r="AC16" s="114">
        <f t="shared" si="6"/>
        <v>66.52832031250001</v>
      </c>
      <c r="AD16" s="114">
        <f t="shared" si="6"/>
        <v>68.42912946428572</v>
      </c>
      <c r="AE16" s="114">
        <f t="shared" si="6"/>
        <v>70.32993861607144</v>
      </c>
      <c r="AF16" s="114">
        <f t="shared" si="6"/>
        <v>72.23074776785715</v>
      </c>
      <c r="AG16" s="114">
        <f t="shared" si="6"/>
        <v>74.13155691964286</v>
      </c>
      <c r="AH16" s="114">
        <f t="shared" si="6"/>
        <v>76.03236607142858</v>
      </c>
      <c r="AI16" s="114">
        <f t="shared" si="6"/>
        <v>77.9331752232143</v>
      </c>
      <c r="AJ16" s="114">
        <f t="shared" si="6"/>
        <v>79.83398437500001</v>
      </c>
      <c r="AK16" s="114">
        <f t="shared" si="6"/>
        <v>81.73479352678572</v>
      </c>
      <c r="AL16" s="114">
        <f t="shared" si="6"/>
        <v>83.63560267857144</v>
      </c>
      <c r="AM16" s="114">
        <f t="shared" si="6"/>
        <v>85.53641183035715</v>
      </c>
      <c r="AN16" s="114">
        <f t="shared" si="6"/>
        <v>87.43722098214286</v>
      </c>
      <c r="AO16" s="114">
        <f t="shared" si="6"/>
        <v>89.33803013392858</v>
      </c>
      <c r="AP16" s="114">
        <f t="shared" si="9"/>
        <v>91.2388392857143</v>
      </c>
      <c r="AQ16" s="114">
        <f t="shared" si="9"/>
        <v>93.13964843750001</v>
      </c>
      <c r="AR16" s="114">
        <f t="shared" si="9"/>
        <v>95.04045758928574</v>
      </c>
      <c r="AS16" s="115">
        <f t="shared" si="9"/>
        <v>96.94126674107144</v>
      </c>
      <c r="AT16" s="116">
        <f>$AS$16</f>
        <v>96.94126674107144</v>
      </c>
      <c r="AU16" s="116">
        <f aca="true" t="shared" si="11" ref="AU16:BG16">$AS$16</f>
        <v>96.94126674107144</v>
      </c>
      <c r="AV16" s="116">
        <f t="shared" si="11"/>
        <v>96.94126674107144</v>
      </c>
      <c r="AW16" s="116">
        <f t="shared" si="11"/>
        <v>96.94126674107144</v>
      </c>
      <c r="AX16" s="116">
        <f t="shared" si="11"/>
        <v>96.94126674107144</v>
      </c>
      <c r="AY16" s="116">
        <f t="shared" si="11"/>
        <v>96.94126674107144</v>
      </c>
      <c r="AZ16" s="116">
        <f t="shared" si="11"/>
        <v>96.94126674107144</v>
      </c>
      <c r="BA16" s="116">
        <f t="shared" si="11"/>
        <v>96.94126674107144</v>
      </c>
      <c r="BB16" s="116">
        <f t="shared" si="11"/>
        <v>96.94126674107144</v>
      </c>
      <c r="BC16" s="116">
        <f t="shared" si="11"/>
        <v>96.94126674107144</v>
      </c>
      <c r="BD16" s="116">
        <f t="shared" si="11"/>
        <v>96.94126674107144</v>
      </c>
      <c r="BE16" s="116">
        <f t="shared" si="11"/>
        <v>96.94126674107144</v>
      </c>
      <c r="BF16" s="116">
        <f t="shared" si="11"/>
        <v>96.94126674107144</v>
      </c>
      <c r="BG16" s="116">
        <f t="shared" si="11"/>
        <v>96.94126674107144</v>
      </c>
      <c r="BH16" s="26">
        <v>2.5</v>
      </c>
    </row>
    <row r="17" spans="1:60" ht="15.75" customHeight="1">
      <c r="A17" s="26">
        <v>2.6</v>
      </c>
      <c r="B17" s="62">
        <f t="shared" si="8"/>
        <v>17.789422857142867</v>
      </c>
      <c r="C17" s="114">
        <f t="shared" si="8"/>
        <v>20.013100714285724</v>
      </c>
      <c r="D17" s="114">
        <f t="shared" si="8"/>
        <v>22.23677857142858</v>
      </c>
      <c r="E17" s="114">
        <f t="shared" si="8"/>
        <v>24.460456428571437</v>
      </c>
      <c r="F17" s="114">
        <f t="shared" si="8"/>
        <v>26.6841342857143</v>
      </c>
      <c r="G17" s="114">
        <f t="shared" si="8"/>
        <v>28.907812142857157</v>
      </c>
      <c r="H17" s="114">
        <f t="shared" si="8"/>
        <v>31.131490000000014</v>
      </c>
      <c r="I17" s="114">
        <f t="shared" si="8"/>
        <v>33.355167857142874</v>
      </c>
      <c r="J17" s="114">
        <f t="shared" si="8"/>
        <v>35.578845714285734</v>
      </c>
      <c r="K17" s="114">
        <f t="shared" si="8"/>
        <v>37.80252357142859</v>
      </c>
      <c r="L17" s="114">
        <f t="shared" si="8"/>
        <v>40.02620142857145</v>
      </c>
      <c r="M17" s="114">
        <f t="shared" si="8"/>
        <v>42.24987928571429</v>
      </c>
      <c r="N17" s="114">
        <f t="shared" si="8"/>
        <v>44.47355714285716</v>
      </c>
      <c r="O17" s="114">
        <f t="shared" si="8"/>
        <v>46.69723500000003</v>
      </c>
      <c r="P17" s="114">
        <f t="shared" si="8"/>
        <v>48.92091285714287</v>
      </c>
      <c r="Q17" s="114">
        <f t="shared" si="8"/>
        <v>51.14459071428573</v>
      </c>
      <c r="R17" s="114">
        <f t="shared" si="6"/>
        <v>53.3682685714286</v>
      </c>
      <c r="S17" s="114">
        <f t="shared" si="6"/>
        <v>55.591946428571454</v>
      </c>
      <c r="T17" s="114">
        <f t="shared" si="6"/>
        <v>57.815624285714314</v>
      </c>
      <c r="U17" s="114">
        <f t="shared" si="6"/>
        <v>60.03930214285717</v>
      </c>
      <c r="V17" s="114">
        <f t="shared" si="6"/>
        <v>62.26298000000003</v>
      </c>
      <c r="W17" s="114">
        <f t="shared" si="6"/>
        <v>64.48665785714289</v>
      </c>
      <c r="X17" s="114">
        <f t="shared" si="6"/>
        <v>66.71033571428575</v>
      </c>
      <c r="Y17" s="114">
        <f t="shared" si="6"/>
        <v>68.93401357142861</v>
      </c>
      <c r="Z17" s="114">
        <f t="shared" si="6"/>
        <v>71.15769142857147</v>
      </c>
      <c r="AA17" s="114">
        <f t="shared" si="6"/>
        <v>73.38136928571431</v>
      </c>
      <c r="AB17" s="114">
        <f t="shared" si="6"/>
        <v>75.60504714285717</v>
      </c>
      <c r="AC17" s="114">
        <f t="shared" si="6"/>
        <v>77.82872500000002</v>
      </c>
      <c r="AD17" s="114">
        <f t="shared" si="6"/>
        <v>80.0524028571429</v>
      </c>
      <c r="AE17" s="114">
        <f t="shared" si="6"/>
        <v>82.27608071428575</v>
      </c>
      <c r="AF17" s="114">
        <f t="shared" si="6"/>
        <v>84.49975857142859</v>
      </c>
      <c r="AG17" s="114">
        <f t="shared" si="6"/>
        <v>86.72343642857146</v>
      </c>
      <c r="AH17" s="114">
        <f t="shared" si="6"/>
        <v>88.94711428571432</v>
      </c>
      <c r="AI17" s="114">
        <f t="shared" si="6"/>
        <v>91.17079214285718</v>
      </c>
      <c r="AJ17" s="114">
        <f t="shared" si="6"/>
        <v>93.39447000000006</v>
      </c>
      <c r="AK17" s="114">
        <f t="shared" si="6"/>
        <v>95.6181478571429</v>
      </c>
      <c r="AL17" s="114">
        <f t="shared" si="6"/>
        <v>97.84182571428575</v>
      </c>
      <c r="AM17" s="114">
        <f t="shared" si="6"/>
        <v>100.06550357142862</v>
      </c>
      <c r="AN17" s="114">
        <f t="shared" si="6"/>
        <v>102.28918142857145</v>
      </c>
      <c r="AO17" s="114">
        <f t="shared" si="6"/>
        <v>104.51285928571434</v>
      </c>
      <c r="AP17" s="114">
        <f t="shared" si="9"/>
        <v>106.7365371428572</v>
      </c>
      <c r="AQ17" s="114">
        <f t="shared" si="9"/>
        <v>108.96021500000008</v>
      </c>
      <c r="AR17" s="114">
        <f t="shared" si="9"/>
        <v>111.18389285714291</v>
      </c>
      <c r="AS17" s="114">
        <f t="shared" si="9"/>
        <v>113.40757071428574</v>
      </c>
      <c r="AT17" s="114">
        <f t="shared" si="9"/>
        <v>115.63124857142863</v>
      </c>
      <c r="AU17" s="115">
        <f t="shared" si="9"/>
        <v>117.85492642857146</v>
      </c>
      <c r="AV17" s="116">
        <f>$AU$17</f>
        <v>117.85492642857146</v>
      </c>
      <c r="AW17" s="116">
        <f aca="true" t="shared" si="12" ref="AW17:BG17">$AU$17</f>
        <v>117.85492642857146</v>
      </c>
      <c r="AX17" s="116">
        <f t="shared" si="12"/>
        <v>117.85492642857146</v>
      </c>
      <c r="AY17" s="116">
        <f t="shared" si="12"/>
        <v>117.85492642857146</v>
      </c>
      <c r="AZ17" s="116">
        <f t="shared" si="12"/>
        <v>117.85492642857146</v>
      </c>
      <c r="BA17" s="116">
        <f t="shared" si="12"/>
        <v>117.85492642857146</v>
      </c>
      <c r="BB17" s="116">
        <f t="shared" si="12"/>
        <v>117.85492642857146</v>
      </c>
      <c r="BC17" s="116">
        <f t="shared" si="12"/>
        <v>117.85492642857146</v>
      </c>
      <c r="BD17" s="116">
        <f t="shared" si="12"/>
        <v>117.85492642857146</v>
      </c>
      <c r="BE17" s="116">
        <f t="shared" si="12"/>
        <v>117.85492642857146</v>
      </c>
      <c r="BF17" s="116">
        <f t="shared" si="12"/>
        <v>117.85492642857146</v>
      </c>
      <c r="BG17" s="116">
        <f t="shared" si="12"/>
        <v>117.85492642857146</v>
      </c>
      <c r="BH17" s="26">
        <v>2.6</v>
      </c>
    </row>
    <row r="18" spans="1:60" ht="15.75" customHeight="1">
      <c r="A18" s="26">
        <v>2.7</v>
      </c>
      <c r="B18" s="62">
        <f t="shared" si="8"/>
        <v>20.688238928571437</v>
      </c>
      <c r="C18" s="114">
        <f t="shared" si="8"/>
        <v>23.274268794642868</v>
      </c>
      <c r="D18" s="114">
        <f t="shared" si="8"/>
        <v>25.8602986607143</v>
      </c>
      <c r="E18" s="114">
        <f t="shared" si="8"/>
        <v>28.446328526785727</v>
      </c>
      <c r="F18" s="114">
        <f t="shared" si="8"/>
        <v>31.03235839285715</v>
      </c>
      <c r="G18" s="114">
        <f t="shared" si="8"/>
        <v>33.61838825892858</v>
      </c>
      <c r="H18" s="114">
        <f t="shared" si="8"/>
        <v>36.20441812500001</v>
      </c>
      <c r="I18" s="114">
        <f t="shared" si="8"/>
        <v>38.790447991071446</v>
      </c>
      <c r="J18" s="114">
        <f t="shared" si="8"/>
        <v>41.37647785714287</v>
      </c>
      <c r="K18" s="114">
        <f t="shared" si="8"/>
        <v>43.9625077232143</v>
      </c>
      <c r="L18" s="114">
        <f t="shared" si="8"/>
        <v>46.548537589285736</v>
      </c>
      <c r="M18" s="114">
        <f t="shared" si="8"/>
        <v>49.134567455357164</v>
      </c>
      <c r="N18" s="114">
        <f t="shared" si="8"/>
        <v>51.7205973214286</v>
      </c>
      <c r="O18" s="114">
        <f t="shared" si="8"/>
        <v>54.30662718750003</v>
      </c>
      <c r="P18" s="114">
        <f t="shared" si="8"/>
        <v>56.892657053571455</v>
      </c>
      <c r="Q18" s="114">
        <f t="shared" si="8"/>
        <v>59.478686919642875</v>
      </c>
      <c r="R18" s="114">
        <f t="shared" si="6"/>
        <v>62.0647167857143</v>
      </c>
      <c r="S18" s="114">
        <f t="shared" si="6"/>
        <v>64.65074665178574</v>
      </c>
      <c r="T18" s="114">
        <f t="shared" si="6"/>
        <v>67.23677651785717</v>
      </c>
      <c r="U18" s="114">
        <f t="shared" si="6"/>
        <v>69.82280638392861</v>
      </c>
      <c r="V18" s="114">
        <f t="shared" si="6"/>
        <v>72.40883625000002</v>
      </c>
      <c r="W18" s="114">
        <f t="shared" si="6"/>
        <v>74.99486611607145</v>
      </c>
      <c r="X18" s="114">
        <f t="shared" si="6"/>
        <v>77.58089598214289</v>
      </c>
      <c r="Y18" s="114">
        <f t="shared" si="6"/>
        <v>80.16692584821432</v>
      </c>
      <c r="Z18" s="114">
        <f t="shared" si="6"/>
        <v>82.75295571428575</v>
      </c>
      <c r="AA18" s="114">
        <f t="shared" si="6"/>
        <v>85.33898558035717</v>
      </c>
      <c r="AB18" s="114">
        <f t="shared" si="6"/>
        <v>87.9250154464286</v>
      </c>
      <c r="AC18" s="114">
        <f t="shared" si="6"/>
        <v>90.51104531250004</v>
      </c>
      <c r="AD18" s="114">
        <f t="shared" si="6"/>
        <v>93.09707517857147</v>
      </c>
      <c r="AE18" s="114">
        <f t="shared" si="6"/>
        <v>95.68310504464291</v>
      </c>
      <c r="AF18" s="114">
        <f t="shared" si="6"/>
        <v>98.26913491071433</v>
      </c>
      <c r="AG18" s="114">
        <f t="shared" si="6"/>
        <v>100.85516477678576</v>
      </c>
      <c r="AH18" s="114">
        <f t="shared" si="6"/>
        <v>103.4411946428572</v>
      </c>
      <c r="AI18" s="114">
        <f t="shared" si="6"/>
        <v>106.02722450892863</v>
      </c>
      <c r="AJ18" s="114">
        <f t="shared" si="6"/>
        <v>108.61325437500005</v>
      </c>
      <c r="AK18" s="114">
        <f t="shared" si="6"/>
        <v>111.19928424107144</v>
      </c>
      <c r="AL18" s="114">
        <f t="shared" si="6"/>
        <v>113.78531410714291</v>
      </c>
      <c r="AM18" s="114">
        <f t="shared" si="6"/>
        <v>116.37134397321432</v>
      </c>
      <c r="AN18" s="114">
        <f t="shared" si="6"/>
        <v>118.95737383928575</v>
      </c>
      <c r="AO18" s="114">
        <f t="shared" si="6"/>
        <v>121.5434037053572</v>
      </c>
      <c r="AP18" s="114">
        <f t="shared" si="9"/>
        <v>124.1294335714286</v>
      </c>
      <c r="AQ18" s="114">
        <f t="shared" si="9"/>
        <v>126.71546343750009</v>
      </c>
      <c r="AR18" s="114">
        <f t="shared" si="9"/>
        <v>129.30149330357148</v>
      </c>
      <c r="AS18" s="114">
        <f t="shared" si="9"/>
        <v>131.8875231696429</v>
      </c>
      <c r="AT18" s="114">
        <f t="shared" si="9"/>
        <v>134.47355303571433</v>
      </c>
      <c r="AU18" s="114">
        <f t="shared" si="9"/>
        <v>137.05958290178577</v>
      </c>
      <c r="AV18" s="114">
        <f t="shared" si="9"/>
        <v>139.64561276785722</v>
      </c>
      <c r="AW18" s="115">
        <f t="shared" si="9"/>
        <v>142.23164263392866</v>
      </c>
      <c r="AX18" s="116">
        <f>$AW$18</f>
        <v>142.23164263392866</v>
      </c>
      <c r="AY18" s="116">
        <f aca="true" t="shared" si="13" ref="AY18:BG18">$AW$18</f>
        <v>142.23164263392866</v>
      </c>
      <c r="AZ18" s="116">
        <f t="shared" si="13"/>
        <v>142.23164263392866</v>
      </c>
      <c r="BA18" s="116">
        <f t="shared" si="13"/>
        <v>142.23164263392866</v>
      </c>
      <c r="BB18" s="116">
        <f t="shared" si="13"/>
        <v>142.23164263392866</v>
      </c>
      <c r="BC18" s="116">
        <f t="shared" si="13"/>
        <v>142.23164263392866</v>
      </c>
      <c r="BD18" s="116">
        <f t="shared" si="13"/>
        <v>142.23164263392866</v>
      </c>
      <c r="BE18" s="116">
        <f t="shared" si="13"/>
        <v>142.23164263392866</v>
      </c>
      <c r="BF18" s="116">
        <f t="shared" si="13"/>
        <v>142.23164263392866</v>
      </c>
      <c r="BG18" s="116">
        <f t="shared" si="13"/>
        <v>142.23164263392866</v>
      </c>
      <c r="BH18" s="26">
        <v>2.7</v>
      </c>
    </row>
    <row r="19" spans="1:60" ht="15.75" customHeight="1">
      <c r="A19" s="26">
        <v>2.8</v>
      </c>
      <c r="B19" s="62">
        <f t="shared" si="8"/>
        <v>23.927679999999995</v>
      </c>
      <c r="C19" s="114">
        <f t="shared" si="8"/>
        <v>26.91864</v>
      </c>
      <c r="D19" s="114">
        <f t="shared" si="8"/>
        <v>29.909599999999998</v>
      </c>
      <c r="E19" s="114">
        <f t="shared" si="8"/>
        <v>32.90056</v>
      </c>
      <c r="F19" s="114">
        <f t="shared" si="8"/>
        <v>35.89152</v>
      </c>
      <c r="G19" s="114">
        <f t="shared" si="8"/>
        <v>38.882479999999994</v>
      </c>
      <c r="H19" s="114">
        <f t="shared" si="8"/>
        <v>41.87343999999999</v>
      </c>
      <c r="I19" s="114">
        <f t="shared" si="8"/>
        <v>44.86439999999999</v>
      </c>
      <c r="J19" s="114">
        <f t="shared" si="8"/>
        <v>47.85535999999999</v>
      </c>
      <c r="K19" s="114">
        <f t="shared" si="8"/>
        <v>50.84632</v>
      </c>
      <c r="L19" s="114">
        <f t="shared" si="8"/>
        <v>53.83728</v>
      </c>
      <c r="M19" s="114">
        <f t="shared" si="8"/>
        <v>56.82823999999998</v>
      </c>
      <c r="N19" s="114">
        <f t="shared" si="8"/>
        <v>59.819199999999995</v>
      </c>
      <c r="O19" s="114">
        <f t="shared" si="8"/>
        <v>62.810159999999996</v>
      </c>
      <c r="P19" s="114">
        <f t="shared" si="8"/>
        <v>65.80112</v>
      </c>
      <c r="Q19" s="114">
        <f t="shared" si="8"/>
        <v>68.79207999999998</v>
      </c>
      <c r="R19" s="114">
        <f t="shared" si="6"/>
        <v>71.78304</v>
      </c>
      <c r="S19" s="114">
        <f t="shared" si="6"/>
        <v>74.774</v>
      </c>
      <c r="T19" s="114">
        <f t="shared" si="6"/>
        <v>77.76495999999999</v>
      </c>
      <c r="U19" s="114">
        <f t="shared" si="6"/>
        <v>80.75591999999999</v>
      </c>
      <c r="V19" s="114">
        <f t="shared" si="6"/>
        <v>83.74687999999998</v>
      </c>
      <c r="W19" s="114">
        <f t="shared" si="6"/>
        <v>86.73783999999998</v>
      </c>
      <c r="X19" s="114">
        <f t="shared" si="6"/>
        <v>89.72879999999998</v>
      </c>
      <c r="Y19" s="114">
        <f t="shared" si="6"/>
        <v>92.71976</v>
      </c>
      <c r="Z19" s="114">
        <f t="shared" si="6"/>
        <v>95.71071999999998</v>
      </c>
      <c r="AA19" s="114">
        <f t="shared" si="6"/>
        <v>98.70167999999998</v>
      </c>
      <c r="AB19" s="114">
        <f t="shared" si="6"/>
        <v>101.69264</v>
      </c>
      <c r="AC19" s="114">
        <f t="shared" si="6"/>
        <v>104.6836</v>
      </c>
      <c r="AD19" s="114">
        <f t="shared" si="6"/>
        <v>107.67456</v>
      </c>
      <c r="AE19" s="114">
        <f t="shared" si="6"/>
        <v>110.66551999999996</v>
      </c>
      <c r="AF19" s="114">
        <f t="shared" si="6"/>
        <v>113.65647999999996</v>
      </c>
      <c r="AG19" s="114">
        <f t="shared" si="6"/>
        <v>116.64743999999999</v>
      </c>
      <c r="AH19" s="114">
        <f t="shared" si="6"/>
        <v>119.63839999999999</v>
      </c>
      <c r="AI19" s="114">
        <f t="shared" si="6"/>
        <v>122.62935999999996</v>
      </c>
      <c r="AJ19" s="114">
        <f t="shared" si="6"/>
        <v>125.62031999999999</v>
      </c>
      <c r="AK19" s="114">
        <f t="shared" si="6"/>
        <v>128.61127999999997</v>
      </c>
      <c r="AL19" s="114">
        <f t="shared" si="6"/>
        <v>131.60224</v>
      </c>
      <c r="AM19" s="114">
        <f t="shared" si="6"/>
        <v>134.5932</v>
      </c>
      <c r="AN19" s="114">
        <f t="shared" si="6"/>
        <v>137.58415999999997</v>
      </c>
      <c r="AO19" s="114">
        <f t="shared" si="6"/>
        <v>140.57512</v>
      </c>
      <c r="AP19" s="114">
        <f t="shared" si="9"/>
        <v>143.56608</v>
      </c>
      <c r="AQ19" s="114">
        <f t="shared" si="9"/>
        <v>146.55704000000003</v>
      </c>
      <c r="AR19" s="114">
        <f t="shared" si="9"/>
        <v>149.548</v>
      </c>
      <c r="AS19" s="114">
        <f t="shared" si="9"/>
        <v>152.53895999999997</v>
      </c>
      <c r="AT19" s="114">
        <f t="shared" si="9"/>
        <v>155.52991999999998</v>
      </c>
      <c r="AU19" s="114">
        <f t="shared" si="9"/>
        <v>158.52087999999995</v>
      </c>
      <c r="AV19" s="114">
        <f t="shared" si="9"/>
        <v>161.51183999999998</v>
      </c>
      <c r="AW19" s="114">
        <f t="shared" si="9"/>
        <v>164.50279999999995</v>
      </c>
      <c r="AX19" s="114">
        <f t="shared" si="9"/>
        <v>167.49375999999995</v>
      </c>
      <c r="AY19" s="115">
        <f t="shared" si="9"/>
        <v>170.4847199999997</v>
      </c>
      <c r="AZ19" s="116">
        <f>$AY$19</f>
        <v>170.4847199999997</v>
      </c>
      <c r="BA19" s="116">
        <f aca="true" t="shared" si="14" ref="BA19:BG19">$AY$19</f>
        <v>170.4847199999997</v>
      </c>
      <c r="BB19" s="116">
        <f t="shared" si="14"/>
        <v>170.4847199999997</v>
      </c>
      <c r="BC19" s="116">
        <f t="shared" si="14"/>
        <v>170.4847199999997</v>
      </c>
      <c r="BD19" s="116">
        <f t="shared" si="14"/>
        <v>170.4847199999997</v>
      </c>
      <c r="BE19" s="116">
        <f t="shared" si="14"/>
        <v>170.4847199999997</v>
      </c>
      <c r="BF19" s="116">
        <f t="shared" si="14"/>
        <v>170.4847199999997</v>
      </c>
      <c r="BG19" s="116">
        <f t="shared" si="14"/>
        <v>170.4847199999997</v>
      </c>
      <c r="BH19" s="26">
        <v>2.8</v>
      </c>
    </row>
    <row r="20" spans="1:60" ht="15.75" customHeight="1">
      <c r="A20" s="26">
        <v>2.9</v>
      </c>
      <c r="B20" s="62">
        <f t="shared" si="8"/>
        <v>27.53343892857143</v>
      </c>
      <c r="C20" s="114">
        <f t="shared" si="8"/>
        <v>30.97511879464286</v>
      </c>
      <c r="D20" s="114">
        <f t="shared" si="8"/>
        <v>34.41679866071429</v>
      </c>
      <c r="E20" s="114">
        <f t="shared" si="8"/>
        <v>37.85847852678572</v>
      </c>
      <c r="F20" s="114">
        <f t="shared" si="8"/>
        <v>41.30015839285715</v>
      </c>
      <c r="G20" s="114">
        <f t="shared" si="8"/>
        <v>44.741838258928574</v>
      </c>
      <c r="H20" s="114">
        <f t="shared" si="8"/>
        <v>48.18351812500001</v>
      </c>
      <c r="I20" s="114">
        <f t="shared" si="8"/>
        <v>51.625197991071424</v>
      </c>
      <c r="J20" s="114">
        <f t="shared" si="8"/>
        <v>55.06687785714286</v>
      </c>
      <c r="K20" s="114">
        <f t="shared" si="8"/>
        <v>58.508557723214295</v>
      </c>
      <c r="L20" s="114">
        <f t="shared" si="8"/>
        <v>61.95023758928572</v>
      </c>
      <c r="M20" s="114">
        <f t="shared" si="8"/>
        <v>65.39191745535715</v>
      </c>
      <c r="N20" s="114">
        <f t="shared" si="8"/>
        <v>68.83359732142858</v>
      </c>
      <c r="O20" s="114">
        <f t="shared" si="8"/>
        <v>72.27527718750001</v>
      </c>
      <c r="P20" s="114">
        <f t="shared" si="8"/>
        <v>75.71695705357143</v>
      </c>
      <c r="Q20" s="114">
        <f t="shared" si="8"/>
        <v>79.15863691964286</v>
      </c>
      <c r="R20" s="114">
        <f t="shared" si="6"/>
        <v>82.6003167857143</v>
      </c>
      <c r="S20" s="114">
        <f t="shared" si="6"/>
        <v>86.04199665178572</v>
      </c>
      <c r="T20" s="114">
        <f t="shared" si="6"/>
        <v>89.48367651785715</v>
      </c>
      <c r="U20" s="114">
        <f t="shared" si="6"/>
        <v>92.92535638392859</v>
      </c>
      <c r="V20" s="114">
        <f t="shared" si="6"/>
        <v>96.36703625000003</v>
      </c>
      <c r="W20" s="114">
        <f t="shared" si="6"/>
        <v>99.80871611607145</v>
      </c>
      <c r="X20" s="114">
        <f t="shared" si="6"/>
        <v>103.25039598214285</v>
      </c>
      <c r="Y20" s="114">
        <f t="shared" si="6"/>
        <v>106.6920758482143</v>
      </c>
      <c r="Z20" s="114">
        <f t="shared" si="6"/>
        <v>110.13375571428573</v>
      </c>
      <c r="AA20" s="114">
        <f t="shared" si="6"/>
        <v>113.57543558035712</v>
      </c>
      <c r="AB20" s="114">
        <f t="shared" si="6"/>
        <v>117.01711544642859</v>
      </c>
      <c r="AC20" s="114">
        <f t="shared" si="6"/>
        <v>120.45879531250003</v>
      </c>
      <c r="AD20" s="114">
        <f t="shared" si="6"/>
        <v>123.90047517857144</v>
      </c>
      <c r="AE20" s="114">
        <f t="shared" si="6"/>
        <v>127.3421550446429</v>
      </c>
      <c r="AF20" s="114">
        <f t="shared" si="6"/>
        <v>130.7838349107143</v>
      </c>
      <c r="AG20" s="114">
        <f t="shared" si="6"/>
        <v>134.22551477678573</v>
      </c>
      <c r="AH20" s="114">
        <f t="shared" si="6"/>
        <v>137.66719464285717</v>
      </c>
      <c r="AI20" s="114">
        <f t="shared" si="6"/>
        <v>141.10887450892858</v>
      </c>
      <c r="AJ20" s="114">
        <f t="shared" si="6"/>
        <v>144.55055437500002</v>
      </c>
      <c r="AK20" s="114">
        <f t="shared" si="6"/>
        <v>147.99223424107143</v>
      </c>
      <c r="AL20" s="114">
        <f t="shared" si="6"/>
        <v>151.43391410714287</v>
      </c>
      <c r="AM20" s="114">
        <f t="shared" si="6"/>
        <v>154.8755939732143</v>
      </c>
      <c r="AN20" s="114">
        <f t="shared" si="6"/>
        <v>158.31727383928572</v>
      </c>
      <c r="AO20" s="114">
        <f t="shared" si="6"/>
        <v>161.7589537053572</v>
      </c>
      <c r="AP20" s="114">
        <f t="shared" si="9"/>
        <v>165.2006335714286</v>
      </c>
      <c r="AQ20" s="114">
        <f t="shared" si="9"/>
        <v>168.64231343750004</v>
      </c>
      <c r="AR20" s="114">
        <f t="shared" si="9"/>
        <v>172.08399330357145</v>
      </c>
      <c r="AS20" s="114">
        <f t="shared" si="9"/>
        <v>175.5256731696429</v>
      </c>
      <c r="AT20" s="114">
        <f t="shared" si="9"/>
        <v>178.9673530357143</v>
      </c>
      <c r="AU20" s="114">
        <f t="shared" si="9"/>
        <v>182.40903290178574</v>
      </c>
      <c r="AV20" s="114">
        <f t="shared" si="9"/>
        <v>185.85071276785717</v>
      </c>
      <c r="AW20" s="114">
        <f t="shared" si="9"/>
        <v>189.29239263392856</v>
      </c>
      <c r="AX20" s="114">
        <f t="shared" si="9"/>
        <v>192.73407250000005</v>
      </c>
      <c r="AY20" s="114">
        <f t="shared" si="9"/>
        <v>196.17575236607118</v>
      </c>
      <c r="AZ20" s="114">
        <f t="shared" si="9"/>
        <v>199.61743223214256</v>
      </c>
      <c r="BA20" s="115">
        <f t="shared" si="9"/>
        <v>203.05911209821394</v>
      </c>
      <c r="BB20" s="116">
        <f aca="true" t="shared" si="15" ref="BB20:BG20">$BA$20</f>
        <v>203.05911209821394</v>
      </c>
      <c r="BC20" s="116">
        <f t="shared" si="15"/>
        <v>203.05911209821394</v>
      </c>
      <c r="BD20" s="116">
        <f t="shared" si="15"/>
        <v>203.05911209821394</v>
      </c>
      <c r="BE20" s="116">
        <f t="shared" si="15"/>
        <v>203.05911209821394</v>
      </c>
      <c r="BF20" s="116">
        <f t="shared" si="15"/>
        <v>203.05911209821394</v>
      </c>
      <c r="BG20" s="116">
        <f t="shared" si="15"/>
        <v>203.05911209821394</v>
      </c>
      <c r="BH20" s="26">
        <v>2.9</v>
      </c>
    </row>
    <row r="21" spans="1:60" ht="15.75" customHeight="1">
      <c r="A21" s="26">
        <v>3</v>
      </c>
      <c r="B21" s="62">
        <f t="shared" si="8"/>
        <v>31.53214285714287</v>
      </c>
      <c r="C21" s="114">
        <f t="shared" si="8"/>
        <v>35.47366071428572</v>
      </c>
      <c r="D21" s="114">
        <f t="shared" si="8"/>
        <v>39.415178571428584</v>
      </c>
      <c r="E21" s="114">
        <f t="shared" si="8"/>
        <v>43.356696428571446</v>
      </c>
      <c r="F21" s="114">
        <f t="shared" si="8"/>
        <v>47.29821428571429</v>
      </c>
      <c r="G21" s="114">
        <f t="shared" si="8"/>
        <v>51.239732142857164</v>
      </c>
      <c r="H21" s="114">
        <f t="shared" si="8"/>
        <v>55.181250000000006</v>
      </c>
      <c r="I21" s="114">
        <f t="shared" si="8"/>
        <v>59.122767857142875</v>
      </c>
      <c r="J21" s="114">
        <f t="shared" si="8"/>
        <v>63.06428571428574</v>
      </c>
      <c r="K21" s="114">
        <f t="shared" si="8"/>
        <v>67.00580357142859</v>
      </c>
      <c r="L21" s="114">
        <f t="shared" si="8"/>
        <v>70.94732142857144</v>
      </c>
      <c r="M21" s="114">
        <f t="shared" si="8"/>
        <v>74.88883928571428</v>
      </c>
      <c r="N21" s="114">
        <f t="shared" si="8"/>
        <v>78.83035714285717</v>
      </c>
      <c r="O21" s="114">
        <f t="shared" si="8"/>
        <v>82.77187500000002</v>
      </c>
      <c r="P21" s="114">
        <f t="shared" si="8"/>
        <v>86.71339285714289</v>
      </c>
      <c r="Q21" s="114">
        <f t="shared" si="8"/>
        <v>90.65491071428572</v>
      </c>
      <c r="R21" s="114">
        <f t="shared" si="6"/>
        <v>94.59642857142858</v>
      </c>
      <c r="S21" s="114">
        <f t="shared" si="6"/>
        <v>98.53794642857146</v>
      </c>
      <c r="T21" s="114">
        <f t="shared" si="6"/>
        <v>102.47946428571433</v>
      </c>
      <c r="U21" s="114">
        <f t="shared" si="6"/>
        <v>106.42098214285718</v>
      </c>
      <c r="V21" s="114">
        <f t="shared" si="6"/>
        <v>110.36250000000001</v>
      </c>
      <c r="W21" s="114">
        <f t="shared" si="6"/>
        <v>114.30401785714287</v>
      </c>
      <c r="X21" s="114">
        <f t="shared" si="6"/>
        <v>118.24553571428575</v>
      </c>
      <c r="Y21" s="114">
        <f t="shared" si="6"/>
        <v>122.1870535714286</v>
      </c>
      <c r="Z21" s="114">
        <f t="shared" si="6"/>
        <v>126.12857142857148</v>
      </c>
      <c r="AA21" s="114">
        <f t="shared" si="6"/>
        <v>130.0700892857143</v>
      </c>
      <c r="AB21" s="114">
        <f t="shared" si="6"/>
        <v>134.01160714285717</v>
      </c>
      <c r="AC21" s="114">
        <f t="shared" si="6"/>
        <v>137.95312500000003</v>
      </c>
      <c r="AD21" s="114">
        <f t="shared" si="6"/>
        <v>141.89464285714288</v>
      </c>
      <c r="AE21" s="114">
        <f t="shared" si="6"/>
        <v>145.83616071428577</v>
      </c>
      <c r="AF21" s="114">
        <f t="shared" si="6"/>
        <v>149.77767857142857</v>
      </c>
      <c r="AG21" s="114">
        <f t="shared" si="6"/>
        <v>153.71919642857145</v>
      </c>
      <c r="AH21" s="114">
        <f t="shared" si="6"/>
        <v>157.66071428571433</v>
      </c>
      <c r="AI21" s="114">
        <f t="shared" si="6"/>
        <v>161.60223214285716</v>
      </c>
      <c r="AJ21" s="114">
        <f t="shared" si="6"/>
        <v>165.54375000000005</v>
      </c>
      <c r="AK21" s="114">
        <f t="shared" si="6"/>
        <v>169.48526785714287</v>
      </c>
      <c r="AL21" s="114">
        <f t="shared" si="6"/>
        <v>173.42678571428578</v>
      </c>
      <c r="AM21" s="114">
        <f t="shared" si="6"/>
        <v>177.3683035714286</v>
      </c>
      <c r="AN21" s="114">
        <f t="shared" si="6"/>
        <v>181.30982142857144</v>
      </c>
      <c r="AO21" s="114">
        <f t="shared" si="6"/>
        <v>185.25133928571435</v>
      </c>
      <c r="AP21" s="114">
        <f t="shared" si="9"/>
        <v>189.19285714285715</v>
      </c>
      <c r="AQ21" s="114">
        <f t="shared" si="9"/>
        <v>193.13437500000006</v>
      </c>
      <c r="AR21" s="114">
        <f t="shared" si="9"/>
        <v>197.07589285714292</v>
      </c>
      <c r="AS21" s="114">
        <f t="shared" si="9"/>
        <v>201.01741071428572</v>
      </c>
      <c r="AT21" s="114">
        <f t="shared" si="9"/>
        <v>204.95892857142866</v>
      </c>
      <c r="AU21" s="114">
        <f t="shared" si="9"/>
        <v>208.90044642857143</v>
      </c>
      <c r="AV21" s="114">
        <f t="shared" si="9"/>
        <v>212.84196428571437</v>
      </c>
      <c r="AW21" s="114">
        <f t="shared" si="9"/>
        <v>216.78348214285717</v>
      </c>
      <c r="AX21" s="114">
        <f t="shared" si="9"/>
        <v>220.72500000000002</v>
      </c>
      <c r="AY21" s="114">
        <f t="shared" si="9"/>
        <v>224.66651785714254</v>
      </c>
      <c r="AZ21" s="114">
        <f t="shared" si="9"/>
        <v>228.60803571428536</v>
      </c>
      <c r="BA21" s="114">
        <f t="shared" si="9"/>
        <v>232.54955357142822</v>
      </c>
      <c r="BB21" s="114">
        <f t="shared" si="9"/>
        <v>236.49107142857108</v>
      </c>
      <c r="BC21" s="115">
        <f t="shared" si="9"/>
        <v>240.43258928571396</v>
      </c>
      <c r="BD21" s="116">
        <f>$BC$21</f>
        <v>240.43258928571396</v>
      </c>
      <c r="BE21" s="116">
        <f>$BC$21</f>
        <v>240.43258928571396</v>
      </c>
      <c r="BF21" s="116">
        <f>$BC$21</f>
        <v>240.43258928571396</v>
      </c>
      <c r="BG21" s="116">
        <f>$BC$21</f>
        <v>240.43258928571396</v>
      </c>
      <c r="BH21" s="26">
        <v>3</v>
      </c>
    </row>
    <row r="22" spans="1:60" ht="15.75" customHeight="1">
      <c r="A22" s="26">
        <v>3.1</v>
      </c>
      <c r="B22" s="62">
        <f t="shared" si="8"/>
        <v>35.95135321428573</v>
      </c>
      <c r="C22" s="114">
        <f t="shared" si="8"/>
        <v>40.44527236607144</v>
      </c>
      <c r="D22" s="114">
        <f t="shared" si="8"/>
        <v>44.93919151785716</v>
      </c>
      <c r="E22" s="114">
        <f t="shared" si="8"/>
        <v>49.433110669642886</v>
      </c>
      <c r="F22" s="114">
        <f t="shared" si="8"/>
        <v>53.927029821428576</v>
      </c>
      <c r="G22" s="114">
        <f t="shared" si="8"/>
        <v>58.42094897321431</v>
      </c>
      <c r="H22" s="114">
        <f t="shared" si="8"/>
        <v>62.91486812500002</v>
      </c>
      <c r="I22" s="114">
        <f t="shared" si="8"/>
        <v>67.40878727678573</v>
      </c>
      <c r="J22" s="114">
        <f t="shared" si="8"/>
        <v>71.90270642857146</v>
      </c>
      <c r="K22" s="114">
        <f t="shared" si="8"/>
        <v>76.39662558035717</v>
      </c>
      <c r="L22" s="114">
        <f t="shared" si="8"/>
        <v>80.89054473214289</v>
      </c>
      <c r="M22" s="114">
        <f t="shared" si="8"/>
        <v>85.38446388392859</v>
      </c>
      <c r="N22" s="114">
        <f t="shared" si="8"/>
        <v>89.87838303571432</v>
      </c>
      <c r="O22" s="114">
        <f t="shared" si="8"/>
        <v>94.37230218750003</v>
      </c>
      <c r="P22" s="114">
        <f t="shared" si="8"/>
        <v>98.86622133928577</v>
      </c>
      <c r="Q22" s="114">
        <f t="shared" si="8"/>
        <v>103.36014049107145</v>
      </c>
      <c r="R22" s="114">
        <f t="shared" si="6"/>
        <v>107.85405964285715</v>
      </c>
      <c r="S22" s="114">
        <f t="shared" si="6"/>
        <v>112.34797879464288</v>
      </c>
      <c r="T22" s="114">
        <f t="shared" si="6"/>
        <v>116.84189794642862</v>
      </c>
      <c r="U22" s="114">
        <f t="shared" si="6"/>
        <v>121.33581709821432</v>
      </c>
      <c r="V22" s="114">
        <f t="shared" si="6"/>
        <v>125.82973625000004</v>
      </c>
      <c r="W22" s="114">
        <f t="shared" si="6"/>
        <v>130.32365540178574</v>
      </c>
      <c r="X22" s="114">
        <f t="shared" si="6"/>
        <v>134.81757455357146</v>
      </c>
      <c r="Y22" s="114">
        <f t="shared" si="6"/>
        <v>139.3114937053572</v>
      </c>
      <c r="Z22" s="114">
        <f t="shared" si="6"/>
        <v>143.80541285714293</v>
      </c>
      <c r="AA22" s="114">
        <f t="shared" si="6"/>
        <v>148.29933200892864</v>
      </c>
      <c r="AB22" s="114">
        <f t="shared" si="6"/>
        <v>152.79325116071433</v>
      </c>
      <c r="AC22" s="114">
        <f t="shared" si="6"/>
        <v>157.28717031250005</v>
      </c>
      <c r="AD22" s="114">
        <f t="shared" si="6"/>
        <v>161.78108946428577</v>
      </c>
      <c r="AE22" s="114">
        <f t="shared" si="6"/>
        <v>166.2750086160715</v>
      </c>
      <c r="AF22" s="114">
        <f t="shared" si="6"/>
        <v>170.76892776785718</v>
      </c>
      <c r="AG22" s="114">
        <f t="shared" si="6"/>
        <v>175.2628469196429</v>
      </c>
      <c r="AH22" s="114">
        <f t="shared" si="6"/>
        <v>179.75676607142864</v>
      </c>
      <c r="AI22" s="114">
        <f t="shared" si="6"/>
        <v>184.2506852232143</v>
      </c>
      <c r="AJ22" s="114">
        <f t="shared" si="6"/>
        <v>188.74460437500005</v>
      </c>
      <c r="AK22" s="114">
        <f t="shared" si="6"/>
        <v>193.2385235267858</v>
      </c>
      <c r="AL22" s="114">
        <f t="shared" si="6"/>
        <v>197.73244267857154</v>
      </c>
      <c r="AM22" s="114">
        <f t="shared" si="6"/>
        <v>202.22636183035723</v>
      </c>
      <c r="AN22" s="114">
        <f t="shared" si="6"/>
        <v>206.7202809821429</v>
      </c>
      <c r="AO22" s="114">
        <f t="shared" si="6"/>
        <v>211.21420013392864</v>
      </c>
      <c r="AP22" s="114">
        <f t="shared" si="9"/>
        <v>215.7081192857143</v>
      </c>
      <c r="AQ22" s="114">
        <f t="shared" si="9"/>
        <v>220.2020384375001</v>
      </c>
      <c r="AR22" s="114">
        <f t="shared" si="9"/>
        <v>224.69595758928577</v>
      </c>
      <c r="AS22" s="114">
        <f t="shared" si="9"/>
        <v>229.18987674107152</v>
      </c>
      <c r="AT22" s="114">
        <f t="shared" si="9"/>
        <v>233.68379589285723</v>
      </c>
      <c r="AU22" s="114">
        <f t="shared" si="9"/>
        <v>238.17771504464292</v>
      </c>
      <c r="AV22" s="114">
        <f t="shared" si="9"/>
        <v>242.67163419642864</v>
      </c>
      <c r="AW22" s="114">
        <f t="shared" si="9"/>
        <v>247.1655533482144</v>
      </c>
      <c r="AX22" s="114">
        <f t="shared" si="9"/>
        <v>251.65947250000008</v>
      </c>
      <c r="AY22" s="114">
        <f t="shared" si="9"/>
        <v>256.15339165178534</v>
      </c>
      <c r="AZ22" s="114">
        <f t="shared" si="9"/>
        <v>260.6473108035711</v>
      </c>
      <c r="BA22" s="114">
        <f t="shared" si="9"/>
        <v>265.1412299553567</v>
      </c>
      <c r="BB22" s="114">
        <f t="shared" si="9"/>
        <v>269.63514910714247</v>
      </c>
      <c r="BC22" s="114">
        <f t="shared" si="9"/>
        <v>274.1290682589282</v>
      </c>
      <c r="BD22" s="114">
        <f t="shared" si="9"/>
        <v>278.62298741071396</v>
      </c>
      <c r="BE22" s="115">
        <f t="shared" si="9"/>
        <v>283.11690656249965</v>
      </c>
      <c r="BF22" s="116">
        <f>$BE$22</f>
        <v>283.11690656249965</v>
      </c>
      <c r="BG22" s="116">
        <f>$BE$22</f>
        <v>283.11690656249965</v>
      </c>
      <c r="BH22" s="26">
        <v>3.1</v>
      </c>
    </row>
    <row r="23" spans="1:60" ht="15.75" customHeight="1">
      <c r="A23" s="26">
        <v>3.2</v>
      </c>
      <c r="B23" s="62">
        <f t="shared" si="8"/>
        <v>40.81956571428574</v>
      </c>
      <c r="C23" s="114">
        <f t="shared" si="8"/>
        <v>45.92201142857145</v>
      </c>
      <c r="D23" s="114">
        <f t="shared" si="8"/>
        <v>51.02445714285718</v>
      </c>
      <c r="E23" s="114">
        <f t="shared" si="8"/>
        <v>56.12690285714289</v>
      </c>
      <c r="F23" s="114">
        <f t="shared" si="8"/>
        <v>61.22934857142859</v>
      </c>
      <c r="G23" s="114">
        <f t="shared" si="8"/>
        <v>66.33179428571432</v>
      </c>
      <c r="H23" s="114">
        <f t="shared" si="8"/>
        <v>71.43424000000003</v>
      </c>
      <c r="I23" s="114">
        <f t="shared" si="8"/>
        <v>76.53668571428577</v>
      </c>
      <c r="J23" s="114">
        <f t="shared" si="8"/>
        <v>81.63913142857147</v>
      </c>
      <c r="K23" s="114">
        <f t="shared" si="8"/>
        <v>86.74157714285718</v>
      </c>
      <c r="L23" s="114">
        <f t="shared" si="8"/>
        <v>91.8440228571429</v>
      </c>
      <c r="M23" s="114">
        <f t="shared" si="8"/>
        <v>96.94646857142861</v>
      </c>
      <c r="N23" s="114">
        <f t="shared" si="8"/>
        <v>102.04891428571436</v>
      </c>
      <c r="O23" s="114">
        <f t="shared" si="8"/>
        <v>107.15136000000007</v>
      </c>
      <c r="P23" s="114">
        <f t="shared" si="8"/>
        <v>112.25380571428578</v>
      </c>
      <c r="Q23" s="114">
        <f t="shared" si="8"/>
        <v>117.35625142857147</v>
      </c>
      <c r="R23" s="114">
        <f t="shared" si="6"/>
        <v>122.45869714285718</v>
      </c>
      <c r="S23" s="114">
        <f t="shared" si="6"/>
        <v>127.5611428571429</v>
      </c>
      <c r="T23" s="114">
        <f t="shared" si="6"/>
        <v>132.66358857142865</v>
      </c>
      <c r="U23" s="114">
        <f t="shared" si="6"/>
        <v>137.76603428571434</v>
      </c>
      <c r="V23" s="114">
        <f t="shared" si="6"/>
        <v>142.86848000000006</v>
      </c>
      <c r="W23" s="114">
        <f t="shared" si="6"/>
        <v>147.97092571428578</v>
      </c>
      <c r="X23" s="114">
        <f t="shared" si="6"/>
        <v>153.07337142857153</v>
      </c>
      <c r="Y23" s="114">
        <f t="shared" si="6"/>
        <v>158.17581714285723</v>
      </c>
      <c r="Z23" s="114">
        <f t="shared" si="6"/>
        <v>163.27826285714295</v>
      </c>
      <c r="AA23" s="114">
        <f t="shared" si="6"/>
        <v>168.38070857142864</v>
      </c>
      <c r="AB23" s="114">
        <f t="shared" si="6"/>
        <v>173.48315428571436</v>
      </c>
      <c r="AC23" s="114">
        <f t="shared" si="6"/>
        <v>178.58560000000008</v>
      </c>
      <c r="AD23" s="114">
        <f t="shared" si="6"/>
        <v>183.6880457142858</v>
      </c>
      <c r="AE23" s="114">
        <f t="shared" si="6"/>
        <v>188.79049142857156</v>
      </c>
      <c r="AF23" s="114">
        <f t="shared" si="6"/>
        <v>193.89293714285722</v>
      </c>
      <c r="AG23" s="114">
        <f t="shared" si="6"/>
        <v>198.99538285714294</v>
      </c>
      <c r="AH23" s="114">
        <f t="shared" si="6"/>
        <v>204.09782857142872</v>
      </c>
      <c r="AI23" s="114">
        <f t="shared" si="6"/>
        <v>209.20027428571436</v>
      </c>
      <c r="AJ23" s="114">
        <f t="shared" si="6"/>
        <v>214.30272000000014</v>
      </c>
      <c r="AK23" s="114">
        <f t="shared" si="6"/>
        <v>219.40516571428577</v>
      </c>
      <c r="AL23" s="114">
        <f t="shared" si="6"/>
        <v>224.50761142857155</v>
      </c>
      <c r="AM23" s="114">
        <f t="shared" si="6"/>
        <v>229.61005714285724</v>
      </c>
      <c r="AN23" s="114">
        <f t="shared" si="6"/>
        <v>234.71250285714294</v>
      </c>
      <c r="AO23" s="114">
        <f t="shared" si="6"/>
        <v>239.81494857142866</v>
      </c>
      <c r="AP23" s="114">
        <f t="shared" si="9"/>
        <v>244.91739428571435</v>
      </c>
      <c r="AQ23" s="114">
        <f t="shared" si="9"/>
        <v>250.01984000000016</v>
      </c>
      <c r="AR23" s="114">
        <f t="shared" si="9"/>
        <v>255.1222857142858</v>
      </c>
      <c r="AS23" s="114">
        <f t="shared" si="9"/>
        <v>260.2247314285716</v>
      </c>
      <c r="AT23" s="114">
        <f t="shared" si="9"/>
        <v>265.3271771428573</v>
      </c>
      <c r="AU23" s="114">
        <f t="shared" si="9"/>
        <v>270.42962285714293</v>
      </c>
      <c r="AV23" s="114">
        <f t="shared" si="9"/>
        <v>275.5320685714287</v>
      </c>
      <c r="AW23" s="114">
        <f t="shared" si="9"/>
        <v>280.63451428571443</v>
      </c>
      <c r="AX23" s="114">
        <f t="shared" si="9"/>
        <v>285.7369600000001</v>
      </c>
      <c r="AY23" s="114">
        <f t="shared" si="9"/>
        <v>290.83940571428536</v>
      </c>
      <c r="AZ23" s="114">
        <f t="shared" si="9"/>
        <v>295.94185142857106</v>
      </c>
      <c r="BA23" s="114">
        <f t="shared" si="9"/>
        <v>301.04429714285675</v>
      </c>
      <c r="BB23" s="114">
        <f t="shared" si="9"/>
        <v>306.1467428571425</v>
      </c>
      <c r="BC23" s="114">
        <f t="shared" si="9"/>
        <v>311.2491885714282</v>
      </c>
      <c r="BD23" s="114">
        <f t="shared" si="9"/>
        <v>316.351634285714</v>
      </c>
      <c r="BE23" s="114">
        <f t="shared" si="9"/>
        <v>321.45407999999964</v>
      </c>
      <c r="BF23" s="114">
        <f>((5/384*$F$8*9.81*($A23*BF$10/2)*(($A23)^3))/(($P$8/1000)*70000000000))*100000000</f>
        <v>326.5565257142854</v>
      </c>
      <c r="BG23" s="114">
        <f>((5/384*$F$8*9.81*($A23*BG$10/2)*(($A23)^3))/(($P$8/1000)*70000000000))*100000000</f>
        <v>331.658971428571</v>
      </c>
      <c r="BH23" s="26">
        <v>3.2</v>
      </c>
    </row>
    <row r="24" spans="1:60" ht="15.75" customHeight="1">
      <c r="A24" s="26">
        <v>3.3</v>
      </c>
      <c r="B24" s="62">
        <f t="shared" si="8"/>
        <v>46.16621035714286</v>
      </c>
      <c r="C24" s="114">
        <f t="shared" si="8"/>
        <v>51.93698665178572</v>
      </c>
      <c r="D24" s="114">
        <f t="shared" si="8"/>
        <v>57.70776294642857</v>
      </c>
      <c r="E24" s="114">
        <f t="shared" si="8"/>
        <v>63.47853924107143</v>
      </c>
      <c r="F24" s="114">
        <f t="shared" si="8"/>
        <v>69.24931553571429</v>
      </c>
      <c r="G24" s="114">
        <f t="shared" si="8"/>
        <v>75.02009183035715</v>
      </c>
      <c r="H24" s="114">
        <f t="shared" si="8"/>
        <v>80.79086812499999</v>
      </c>
      <c r="I24" s="114">
        <f t="shared" si="8"/>
        <v>86.56164441964286</v>
      </c>
      <c r="J24" s="114">
        <f t="shared" si="8"/>
        <v>92.33242071428572</v>
      </c>
      <c r="K24" s="114">
        <f t="shared" si="8"/>
        <v>98.10319700892857</v>
      </c>
      <c r="L24" s="114">
        <f t="shared" si="8"/>
        <v>103.87397330357145</v>
      </c>
      <c r="M24" s="114">
        <f t="shared" si="8"/>
        <v>109.6447495982143</v>
      </c>
      <c r="N24" s="114">
        <f t="shared" si="8"/>
        <v>115.41552589285715</v>
      </c>
      <c r="O24" s="114">
        <f t="shared" si="8"/>
        <v>121.1863021875</v>
      </c>
      <c r="P24" s="114">
        <f t="shared" si="8"/>
        <v>126.95707848214286</v>
      </c>
      <c r="Q24" s="114">
        <f t="shared" si="8"/>
        <v>132.72785477678573</v>
      </c>
      <c r="R24" s="114">
        <f aca="true" t="shared" si="16" ref="R24:BG26">((5/384*$F$8*9.81*($A24*R$10/2)*(($A24)^3))/(($P$8/1000)*70000000000))*100000000</f>
        <v>138.49863107142858</v>
      </c>
      <c r="S24" s="114">
        <f t="shared" si="16"/>
        <v>144.26940736607142</v>
      </c>
      <c r="T24" s="114">
        <f t="shared" si="16"/>
        <v>150.0401836607143</v>
      </c>
      <c r="U24" s="114">
        <f t="shared" si="16"/>
        <v>155.81095995535716</v>
      </c>
      <c r="V24" s="114">
        <f t="shared" si="16"/>
        <v>161.58173624999998</v>
      </c>
      <c r="W24" s="114">
        <f t="shared" si="16"/>
        <v>167.35251254464285</v>
      </c>
      <c r="X24" s="114">
        <f t="shared" si="16"/>
        <v>173.12328883928572</v>
      </c>
      <c r="Y24" s="114">
        <f t="shared" si="16"/>
        <v>178.89406513392862</v>
      </c>
      <c r="Z24" s="114">
        <f t="shared" si="16"/>
        <v>184.66484142857144</v>
      </c>
      <c r="AA24" s="114">
        <f t="shared" si="16"/>
        <v>190.43561772321428</v>
      </c>
      <c r="AB24" s="114">
        <f t="shared" si="16"/>
        <v>196.20639401785715</v>
      </c>
      <c r="AC24" s="114">
        <f t="shared" si="16"/>
        <v>201.97717031250002</v>
      </c>
      <c r="AD24" s="114">
        <f t="shared" si="16"/>
        <v>207.7479466071429</v>
      </c>
      <c r="AE24" s="114">
        <f t="shared" si="16"/>
        <v>213.5187229017857</v>
      </c>
      <c r="AF24" s="114">
        <f t="shared" si="16"/>
        <v>219.2894991964286</v>
      </c>
      <c r="AG24" s="114">
        <f t="shared" si="16"/>
        <v>225.06027549107142</v>
      </c>
      <c r="AH24" s="114">
        <f t="shared" si="16"/>
        <v>230.8310517857143</v>
      </c>
      <c r="AI24" s="114">
        <f t="shared" si="16"/>
        <v>236.6018280803572</v>
      </c>
      <c r="AJ24" s="114">
        <f t="shared" si="16"/>
        <v>242.372604375</v>
      </c>
      <c r="AK24" s="114">
        <f t="shared" si="16"/>
        <v>248.14338066964288</v>
      </c>
      <c r="AL24" s="114">
        <f t="shared" si="16"/>
        <v>253.91415696428572</v>
      </c>
      <c r="AM24" s="114">
        <f t="shared" si="16"/>
        <v>259.68493325892854</v>
      </c>
      <c r="AN24" s="114">
        <f t="shared" si="16"/>
        <v>265.45570955357147</v>
      </c>
      <c r="AO24" s="114">
        <f t="shared" si="16"/>
        <v>271.2264858482143</v>
      </c>
      <c r="AP24" s="114">
        <f t="shared" si="16"/>
        <v>276.99726214285715</v>
      </c>
      <c r="AQ24" s="114">
        <f t="shared" si="16"/>
        <v>282.7680384375</v>
      </c>
      <c r="AR24" s="114">
        <f t="shared" si="16"/>
        <v>288.53881473214284</v>
      </c>
      <c r="AS24" s="114">
        <f t="shared" si="16"/>
        <v>294.30959102678577</v>
      </c>
      <c r="AT24" s="114">
        <f t="shared" si="16"/>
        <v>300.0803673214286</v>
      </c>
      <c r="AU24" s="114">
        <f t="shared" si="16"/>
        <v>305.85114361607145</v>
      </c>
      <c r="AV24" s="114">
        <f t="shared" si="16"/>
        <v>311.6219199107143</v>
      </c>
      <c r="AW24" s="114">
        <f t="shared" si="16"/>
        <v>317.3926962053571</v>
      </c>
      <c r="AX24" s="114">
        <f t="shared" si="16"/>
        <v>323.16347249999995</v>
      </c>
      <c r="AY24" s="114">
        <f t="shared" si="16"/>
        <v>328.9342487946423</v>
      </c>
      <c r="AZ24" s="114">
        <f t="shared" si="16"/>
        <v>334.70502508928513</v>
      </c>
      <c r="BA24" s="114">
        <f t="shared" si="16"/>
        <v>340.47580138392794</v>
      </c>
      <c r="BB24" s="114">
        <f t="shared" si="16"/>
        <v>346.2465776785708</v>
      </c>
      <c r="BC24" s="114">
        <f t="shared" si="16"/>
        <v>352.01735397321374</v>
      </c>
      <c r="BD24" s="114">
        <f t="shared" si="16"/>
        <v>357.7881302678566</v>
      </c>
      <c r="BE24" s="114">
        <f t="shared" si="16"/>
        <v>363.5589065624995</v>
      </c>
      <c r="BF24" s="114">
        <f t="shared" si="16"/>
        <v>369.3296828571423</v>
      </c>
      <c r="BG24" s="114">
        <f t="shared" si="16"/>
        <v>375.1004591517852</v>
      </c>
      <c r="BH24" s="26">
        <v>3.3</v>
      </c>
    </row>
    <row r="25" spans="1:60" ht="15.75" customHeight="1">
      <c r="A25" s="26">
        <v>3.4</v>
      </c>
      <c r="B25" s="62">
        <f t="shared" si="8"/>
        <v>52.021651428571424</v>
      </c>
      <c r="C25" s="114">
        <f t="shared" si="8"/>
        <v>58.52435785714287</v>
      </c>
      <c r="D25" s="114">
        <f t="shared" si="8"/>
        <v>65.02706428571429</v>
      </c>
      <c r="E25" s="114">
        <f t="shared" si="8"/>
        <v>71.52977071428572</v>
      </c>
      <c r="F25" s="114">
        <f t="shared" si="8"/>
        <v>78.03247714285715</v>
      </c>
      <c r="G25" s="114">
        <f t="shared" si="8"/>
        <v>84.53518357142858</v>
      </c>
      <c r="H25" s="114">
        <f t="shared" si="8"/>
        <v>91.03789</v>
      </c>
      <c r="I25" s="114">
        <f t="shared" si="8"/>
        <v>97.54059642857145</v>
      </c>
      <c r="J25" s="114">
        <f t="shared" si="8"/>
        <v>104.04330285714285</v>
      </c>
      <c r="K25" s="114">
        <f t="shared" si="8"/>
        <v>110.54600928571428</v>
      </c>
      <c r="L25" s="114">
        <f t="shared" si="8"/>
        <v>117.04871571428573</v>
      </c>
      <c r="M25" s="114">
        <f t="shared" si="8"/>
        <v>123.55142214285715</v>
      </c>
      <c r="N25" s="114">
        <f t="shared" si="8"/>
        <v>130.05412857142858</v>
      </c>
      <c r="O25" s="114">
        <f t="shared" si="8"/>
        <v>136.55683499999998</v>
      </c>
      <c r="P25" s="114">
        <f t="shared" si="8"/>
        <v>143.05954142857144</v>
      </c>
      <c r="Q25" s="114">
        <f t="shared" si="8"/>
        <v>149.56224785714286</v>
      </c>
      <c r="R25" s="114">
        <f t="shared" si="16"/>
        <v>156.0649542857143</v>
      </c>
      <c r="S25" s="114">
        <f t="shared" si="16"/>
        <v>162.56766071428572</v>
      </c>
      <c r="T25" s="114">
        <f t="shared" si="16"/>
        <v>169.07036714285715</v>
      </c>
      <c r="U25" s="114">
        <f t="shared" si="16"/>
        <v>175.57307357142858</v>
      </c>
      <c r="V25" s="114">
        <f t="shared" si="16"/>
        <v>182.07578</v>
      </c>
      <c r="W25" s="114">
        <f t="shared" si="16"/>
        <v>188.5784864285714</v>
      </c>
      <c r="X25" s="114">
        <f t="shared" si="16"/>
        <v>195.0811928571429</v>
      </c>
      <c r="Y25" s="114">
        <f t="shared" si="16"/>
        <v>201.5838992857143</v>
      </c>
      <c r="Z25" s="114">
        <f t="shared" si="16"/>
        <v>208.0866057142857</v>
      </c>
      <c r="AA25" s="114">
        <f t="shared" si="16"/>
        <v>214.58931214285712</v>
      </c>
      <c r="AB25" s="114">
        <f t="shared" si="16"/>
        <v>221.09201857142855</v>
      </c>
      <c r="AC25" s="114">
        <f t="shared" si="16"/>
        <v>227.594725</v>
      </c>
      <c r="AD25" s="114">
        <f t="shared" si="16"/>
        <v>234.09743142857147</v>
      </c>
      <c r="AE25" s="114">
        <f t="shared" si="16"/>
        <v>240.60013785714284</v>
      </c>
      <c r="AF25" s="114">
        <f t="shared" si="16"/>
        <v>247.1028442857143</v>
      </c>
      <c r="AG25" s="114">
        <f t="shared" si="16"/>
        <v>253.6055507142857</v>
      </c>
      <c r="AH25" s="114">
        <f t="shared" si="16"/>
        <v>260.10825714285716</v>
      </c>
      <c r="AI25" s="114">
        <f t="shared" si="16"/>
        <v>266.61096357142856</v>
      </c>
      <c r="AJ25" s="114">
        <f t="shared" si="16"/>
        <v>273.11366999999996</v>
      </c>
      <c r="AK25" s="114">
        <f t="shared" si="16"/>
        <v>279.6163764285714</v>
      </c>
      <c r="AL25" s="114">
        <f t="shared" si="16"/>
        <v>286.11908285714287</v>
      </c>
      <c r="AM25" s="114">
        <f t="shared" si="16"/>
        <v>292.62178928571427</v>
      </c>
      <c r="AN25" s="114">
        <f t="shared" si="16"/>
        <v>299.12449571428573</v>
      </c>
      <c r="AO25" s="114">
        <f t="shared" si="16"/>
        <v>305.62720214285713</v>
      </c>
      <c r="AP25" s="114">
        <f t="shared" si="16"/>
        <v>312.1299085714286</v>
      </c>
      <c r="AQ25" s="114">
        <f t="shared" si="16"/>
        <v>318.632615</v>
      </c>
      <c r="AR25" s="114">
        <f t="shared" si="16"/>
        <v>325.13532142857144</v>
      </c>
      <c r="AS25" s="114">
        <f t="shared" si="16"/>
        <v>331.6380278571429</v>
      </c>
      <c r="AT25" s="114">
        <f t="shared" si="16"/>
        <v>338.1407342857143</v>
      </c>
      <c r="AU25" s="114">
        <f t="shared" si="16"/>
        <v>344.64344071428576</v>
      </c>
      <c r="AV25" s="114">
        <f t="shared" si="16"/>
        <v>351.14614714285716</v>
      </c>
      <c r="AW25" s="114">
        <f t="shared" si="16"/>
        <v>357.64885357142856</v>
      </c>
      <c r="AX25" s="114">
        <f t="shared" si="16"/>
        <v>364.15156</v>
      </c>
      <c r="AY25" s="114">
        <f t="shared" si="16"/>
        <v>370.6542664285708</v>
      </c>
      <c r="AZ25" s="114">
        <f t="shared" si="16"/>
        <v>377.15697285714225</v>
      </c>
      <c r="BA25" s="114">
        <f t="shared" si="16"/>
        <v>383.65967928571354</v>
      </c>
      <c r="BB25" s="114">
        <f t="shared" si="16"/>
        <v>390.1623857142851</v>
      </c>
      <c r="BC25" s="114">
        <f t="shared" si="16"/>
        <v>396.66509214285657</v>
      </c>
      <c r="BD25" s="114">
        <f t="shared" si="16"/>
        <v>403.167798571428</v>
      </c>
      <c r="BE25" s="114">
        <f t="shared" si="16"/>
        <v>409.67050499999937</v>
      </c>
      <c r="BF25" s="114">
        <f t="shared" si="16"/>
        <v>416.1732114285708</v>
      </c>
      <c r="BG25" s="114">
        <f t="shared" si="16"/>
        <v>422.6759178571423</v>
      </c>
      <c r="BH25" s="85">
        <v>3.4</v>
      </c>
    </row>
    <row r="26" spans="1:60" ht="15.75" customHeight="1">
      <c r="A26" s="27">
        <v>3.5</v>
      </c>
      <c r="B26" s="67">
        <f t="shared" si="8"/>
        <v>58.41718750000002</v>
      </c>
      <c r="C26" s="117">
        <f t="shared" si="8"/>
        <v>65.7193359375</v>
      </c>
      <c r="D26" s="117">
        <f t="shared" si="8"/>
        <v>73.02148437500001</v>
      </c>
      <c r="E26" s="117">
        <f t="shared" si="8"/>
        <v>80.32363281250004</v>
      </c>
      <c r="F26" s="117">
        <f t="shared" si="8"/>
        <v>87.62578125000002</v>
      </c>
      <c r="G26" s="117">
        <f t="shared" si="8"/>
        <v>94.92792968750001</v>
      </c>
      <c r="H26" s="117">
        <f t="shared" si="8"/>
        <v>102.230078125</v>
      </c>
      <c r="I26" s="117">
        <f t="shared" si="8"/>
        <v>109.53222656250003</v>
      </c>
      <c r="J26" s="117">
        <f t="shared" si="8"/>
        <v>116.83437500000004</v>
      </c>
      <c r="K26" s="117">
        <f t="shared" si="8"/>
        <v>124.1365234375</v>
      </c>
      <c r="L26" s="117">
        <f t="shared" si="8"/>
        <v>131.438671875</v>
      </c>
      <c r="M26" s="117">
        <f t="shared" si="8"/>
        <v>138.7408203125</v>
      </c>
      <c r="N26" s="117">
        <f t="shared" si="8"/>
        <v>146.04296875000003</v>
      </c>
      <c r="O26" s="117">
        <f t="shared" si="8"/>
        <v>153.34511718750002</v>
      </c>
      <c r="P26" s="117">
        <f t="shared" si="8"/>
        <v>160.64726562500007</v>
      </c>
      <c r="Q26" s="117">
        <f t="shared" si="8"/>
        <v>167.94941406249998</v>
      </c>
      <c r="R26" s="117">
        <f t="shared" si="16"/>
        <v>175.25156250000003</v>
      </c>
      <c r="S26" s="117">
        <f t="shared" si="16"/>
        <v>182.55371093750003</v>
      </c>
      <c r="T26" s="117">
        <f t="shared" si="16"/>
        <v>189.85585937500002</v>
      </c>
      <c r="U26" s="117">
        <f t="shared" si="16"/>
        <v>197.15800781250007</v>
      </c>
      <c r="V26" s="117">
        <f t="shared" si="16"/>
        <v>204.46015625</v>
      </c>
      <c r="W26" s="117">
        <f t="shared" si="16"/>
        <v>211.7623046875</v>
      </c>
      <c r="X26" s="117">
        <f t="shared" si="16"/>
        <v>219.06445312500006</v>
      </c>
      <c r="Y26" s="117">
        <f t="shared" si="16"/>
        <v>226.36660156250008</v>
      </c>
      <c r="Z26" s="117">
        <f t="shared" si="16"/>
        <v>233.66875000000007</v>
      </c>
      <c r="AA26" s="117">
        <f t="shared" si="16"/>
        <v>240.9708984375</v>
      </c>
      <c r="AB26" s="117">
        <f t="shared" si="16"/>
        <v>248.273046875</v>
      </c>
      <c r="AC26" s="117">
        <f t="shared" si="16"/>
        <v>255.57519531250003</v>
      </c>
      <c r="AD26" s="117">
        <f t="shared" si="16"/>
        <v>262.87734375</v>
      </c>
      <c r="AE26" s="117">
        <f t="shared" si="16"/>
        <v>270.1794921875001</v>
      </c>
      <c r="AF26" s="117">
        <f t="shared" si="16"/>
        <v>277.481640625</v>
      </c>
      <c r="AG26" s="117">
        <f t="shared" si="16"/>
        <v>284.7837890625001</v>
      </c>
      <c r="AH26" s="117">
        <f t="shared" si="16"/>
        <v>292.08593750000006</v>
      </c>
      <c r="AI26" s="117">
        <f t="shared" si="16"/>
        <v>299.38808593749997</v>
      </c>
      <c r="AJ26" s="117">
        <f t="shared" si="16"/>
        <v>306.69023437500005</v>
      </c>
      <c r="AK26" s="117">
        <f t="shared" si="16"/>
        <v>313.9923828125</v>
      </c>
      <c r="AL26" s="117">
        <f t="shared" si="16"/>
        <v>321.29453125000015</v>
      </c>
      <c r="AM26" s="117">
        <f t="shared" si="16"/>
        <v>328.59667968750006</v>
      </c>
      <c r="AN26" s="117">
        <f t="shared" si="16"/>
        <v>335.89882812499997</v>
      </c>
      <c r="AO26" s="117">
        <f t="shared" si="16"/>
        <v>343.20097656250005</v>
      </c>
      <c r="AP26" s="117">
        <f t="shared" si="16"/>
        <v>350.50312500000007</v>
      </c>
      <c r="AQ26" s="117">
        <f t="shared" si="16"/>
        <v>357.8052734375001</v>
      </c>
      <c r="AR26" s="117">
        <f t="shared" si="16"/>
        <v>365.10742187500006</v>
      </c>
      <c r="AS26" s="117">
        <f t="shared" si="16"/>
        <v>372.4095703125001</v>
      </c>
      <c r="AT26" s="117">
        <f t="shared" si="16"/>
        <v>379.71171875000005</v>
      </c>
      <c r="AU26" s="117">
        <f t="shared" si="16"/>
        <v>387.01386718750007</v>
      </c>
      <c r="AV26" s="117">
        <f t="shared" si="16"/>
        <v>394.31601562500015</v>
      </c>
      <c r="AW26" s="117">
        <f t="shared" si="16"/>
        <v>401.6181640625001</v>
      </c>
      <c r="AX26" s="117">
        <f t="shared" si="16"/>
        <v>408.9203125</v>
      </c>
      <c r="AY26" s="117">
        <f t="shared" si="16"/>
        <v>416.2224609374995</v>
      </c>
      <c r="AZ26" s="117">
        <f t="shared" si="16"/>
        <v>423.52460937499933</v>
      </c>
      <c r="BA26" s="117">
        <f t="shared" si="16"/>
        <v>430.8267578124993</v>
      </c>
      <c r="BB26" s="117">
        <f t="shared" si="16"/>
        <v>438.1289062499994</v>
      </c>
      <c r="BC26" s="117">
        <f t="shared" si="16"/>
        <v>445.43105468749934</v>
      </c>
      <c r="BD26" s="117">
        <f t="shared" si="16"/>
        <v>452.7332031249995</v>
      </c>
      <c r="BE26" s="117">
        <f t="shared" si="16"/>
        <v>460.03535156249933</v>
      </c>
      <c r="BF26" s="117">
        <f t="shared" si="16"/>
        <v>467.3374999999993</v>
      </c>
      <c r="BG26" s="123">
        <f t="shared" si="16"/>
        <v>474.6396484374994</v>
      </c>
      <c r="BH26" s="27">
        <v>3.5</v>
      </c>
    </row>
    <row r="27" spans="22:24" ht="15.75" customHeight="1">
      <c r="V27" s="5"/>
      <c r="W27" s="3"/>
      <c r="X27" s="3"/>
    </row>
    <row r="28" spans="10:29" ht="15.75" customHeight="1">
      <c r="J28" s="104"/>
      <c r="K28" s="105"/>
      <c r="L28" s="105"/>
      <c r="M28" s="105"/>
      <c r="N28" s="105"/>
      <c r="O28" s="105"/>
      <c r="P28" s="106"/>
      <c r="Q28" s="104"/>
      <c r="R28" s="105"/>
      <c r="S28" s="105"/>
      <c r="T28" s="105"/>
      <c r="U28" s="105"/>
      <c r="V28" s="105"/>
      <c r="W28" s="106"/>
      <c r="X28" s="104"/>
      <c r="Y28" s="105"/>
      <c r="Z28" s="105"/>
      <c r="AA28" s="105"/>
      <c r="AB28" s="105"/>
      <c r="AC28" s="105"/>
    </row>
    <row r="29" spans="10:29" ht="15.75" customHeight="1">
      <c r="J29" s="105"/>
      <c r="K29" s="105"/>
      <c r="L29" s="105"/>
      <c r="M29" s="105"/>
      <c r="N29" s="105"/>
      <c r="O29" s="105"/>
      <c r="P29" s="106"/>
      <c r="Q29" s="104"/>
      <c r="R29" s="105"/>
      <c r="S29" s="105"/>
      <c r="T29" s="105"/>
      <c r="U29" s="105"/>
      <c r="V29" s="105"/>
      <c r="W29" s="106"/>
      <c r="X29" s="104"/>
      <c r="Y29" s="105"/>
      <c r="Z29" s="105"/>
      <c r="AA29" s="105"/>
      <c r="AB29" s="105"/>
      <c r="AC29" s="10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51" spans="37:42" ht="12.75" hidden="1">
      <c r="AK51" s="136" t="s">
        <v>2</v>
      </c>
      <c r="AL51" s="136"/>
      <c r="AM51" s="136"/>
      <c r="AN51" s="136"/>
      <c r="AO51" s="136"/>
      <c r="AP51" s="136"/>
    </row>
    <row r="52" spans="37:42" ht="12.75" hidden="1">
      <c r="AK52" s="136" t="s">
        <v>0</v>
      </c>
      <c r="AL52" s="136"/>
      <c r="AM52" s="136"/>
      <c r="AN52" s="136"/>
      <c r="AO52" s="136"/>
      <c r="AP52" s="136"/>
    </row>
  </sheetData>
  <sheetProtection password="CAE7" sheet="1"/>
  <mergeCells count="13">
    <mergeCell ref="C3:I3"/>
    <mergeCell ref="C4:I4"/>
    <mergeCell ref="C5:I5"/>
    <mergeCell ref="AC2:AH2"/>
    <mergeCell ref="S6:W6"/>
    <mergeCell ref="S7:W7"/>
    <mergeCell ref="AK51:AP51"/>
    <mergeCell ref="AK52:AP52"/>
    <mergeCell ref="A1:AA1"/>
    <mergeCell ref="A2:AA2"/>
    <mergeCell ref="C8:E8"/>
    <mergeCell ref="J8:L8"/>
    <mergeCell ref="S8:W8"/>
  </mergeCells>
  <conditionalFormatting sqref="B11:B26">
    <cfRule type="cellIs" priority="10" dxfId="4" operator="greaterThan" stopIfTrue="1">
      <formula>166</formula>
    </cfRule>
    <cfRule type="cellIs" priority="11" dxfId="1" operator="between" stopIfTrue="1">
      <formula>120</formula>
      <formula>166</formula>
    </cfRule>
    <cfRule type="cellIs" priority="12" dxfId="0" operator="between" stopIfTrue="1">
      <formula>66</formula>
      <formula>120</formula>
    </cfRule>
    <cfRule type="cellIs" priority="13" dxfId="2" operator="lessThan" stopIfTrue="1">
      <formula>66</formula>
    </cfRule>
  </conditionalFormatting>
  <conditionalFormatting sqref="C11:BG26">
    <cfRule type="cellIs" priority="1" dxfId="4" operator="greaterThan" stopIfTrue="1">
      <formula>348.1</formula>
    </cfRule>
    <cfRule type="cellIs" priority="2" dxfId="1" operator="greaterThan" stopIfTrue="1">
      <formula>217.87</formula>
    </cfRule>
    <cfRule type="cellIs" priority="3" dxfId="0" operator="greaterThan" stopIfTrue="1">
      <formula>65.76</formula>
    </cfRule>
    <cfRule type="cellIs" priority="4" dxfId="0" operator="greaterThan" stopIfTrue="1">
      <formula>"65.76"</formula>
    </cfRule>
  </conditionalFormatting>
  <printOptions/>
  <pageMargins left="0" right="0" top="0" bottom="0" header="0" footer="0"/>
  <pageSetup fitToHeight="1" fitToWidth="1" horizontalDpi="600" verticalDpi="6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zoomScalePageLayoutView="0" workbookViewId="0" topLeftCell="A1">
      <selection activeCell="B7" sqref="B7:BC21"/>
    </sheetView>
  </sheetViews>
  <sheetFormatPr defaultColWidth="11.421875" defaultRowHeight="12.75"/>
  <cols>
    <col min="1" max="1" width="5.7109375" style="1" customWidth="1"/>
    <col min="2" max="7" width="4.7109375" style="1" customWidth="1"/>
    <col min="8" max="18" width="4.7109375" style="0" customWidth="1"/>
    <col min="19" max="19" width="5.140625" style="0" bestFit="1" customWidth="1"/>
    <col min="20" max="55" width="4.7109375" style="0" customWidth="1"/>
    <col min="56" max="56" width="5.421875" style="0" customWidth="1"/>
  </cols>
  <sheetData>
    <row r="1" spans="1:47" ht="12.75">
      <c r="A1" s="133" t="s">
        <v>27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19.5" customHeight="1">
      <c r="A2" s="143" t="s">
        <v>22</v>
      </c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5"/>
      <c r="AA2" s="145"/>
      <c r="AB2" s="145"/>
      <c r="AC2" s="145"/>
      <c r="AD2" s="145"/>
      <c r="AE2" s="145"/>
      <c r="AF2" s="145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9.7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"/>
      <c r="Z3" s="7"/>
      <c r="AA3" s="7"/>
      <c r="AB3" s="7"/>
      <c r="AC3" s="9"/>
      <c r="AD3" s="9"/>
      <c r="AE3" s="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8:55" ht="18" customHeight="1">
      <c r="H4" s="130" t="s">
        <v>1</v>
      </c>
      <c r="I4" s="131"/>
      <c r="J4" s="131"/>
      <c r="K4" s="57">
        <v>80</v>
      </c>
      <c r="L4" s="13" t="s">
        <v>3</v>
      </c>
      <c r="M4" s="14"/>
      <c r="O4" s="132" t="s">
        <v>4</v>
      </c>
      <c r="P4" s="131"/>
      <c r="Q4" s="131"/>
      <c r="R4" s="15" t="s">
        <v>5</v>
      </c>
      <c r="S4" s="18">
        <v>300</v>
      </c>
      <c r="T4" s="16" t="s">
        <v>6</v>
      </c>
      <c r="U4" s="19">
        <v>8</v>
      </c>
      <c r="V4" s="17" t="s">
        <v>7</v>
      </c>
      <c r="X4" s="146" t="s">
        <v>28</v>
      </c>
      <c r="Y4" s="147"/>
      <c r="Z4" s="147"/>
      <c r="AA4" s="147"/>
      <c r="AB4" s="147"/>
      <c r="AC4" s="147"/>
      <c r="AD4" s="147"/>
      <c r="AE4" s="147"/>
      <c r="AF4" s="148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9"/>
      <c r="AU4" s="29"/>
      <c r="AV4" s="172"/>
      <c r="AW4" s="172"/>
      <c r="AX4" s="173"/>
      <c r="AY4" s="173"/>
      <c r="AZ4" s="173"/>
      <c r="BA4" s="173"/>
      <c r="BB4" s="173"/>
      <c r="BC4" s="173"/>
    </row>
    <row r="5" spans="25:28" ht="9.75" customHeight="1" thickBot="1">
      <c r="Y5" s="6"/>
      <c r="Z5" s="7"/>
      <c r="AA5" s="7"/>
      <c r="AB5" s="7"/>
    </row>
    <row r="6" spans="1:55" s="35" customFormat="1" ht="19.5" customHeight="1">
      <c r="A6" s="53" t="s">
        <v>13</v>
      </c>
      <c r="B6" s="38">
        <v>1.2</v>
      </c>
      <c r="C6" s="36">
        <v>1.3</v>
      </c>
      <c r="D6" s="36">
        <v>1.4</v>
      </c>
      <c r="E6" s="36">
        <v>1.5</v>
      </c>
      <c r="F6" s="36">
        <v>1.6</v>
      </c>
      <c r="G6" s="36">
        <v>1.7</v>
      </c>
      <c r="H6" s="32">
        <v>1.8</v>
      </c>
      <c r="I6" s="32">
        <v>1.9</v>
      </c>
      <c r="J6" s="32">
        <v>2</v>
      </c>
      <c r="K6" s="32">
        <v>2.1</v>
      </c>
      <c r="L6" s="32">
        <v>2.2</v>
      </c>
      <c r="M6" s="32">
        <v>2.3</v>
      </c>
      <c r="N6" s="32">
        <v>2.4</v>
      </c>
      <c r="O6" s="32">
        <v>2.5</v>
      </c>
      <c r="P6" s="32">
        <v>2.6</v>
      </c>
      <c r="Q6" s="32">
        <v>2.7</v>
      </c>
      <c r="R6" s="32">
        <v>2.8</v>
      </c>
      <c r="S6" s="32">
        <v>2.9</v>
      </c>
      <c r="T6" s="32">
        <v>3</v>
      </c>
      <c r="U6" s="32">
        <v>3.1</v>
      </c>
      <c r="V6" s="32">
        <v>3.2</v>
      </c>
      <c r="W6" s="32">
        <v>3.3</v>
      </c>
      <c r="X6" s="32">
        <v>3.4</v>
      </c>
      <c r="Y6" s="32">
        <v>3.5</v>
      </c>
      <c r="Z6" s="32">
        <v>3.6</v>
      </c>
      <c r="AA6" s="32">
        <v>3.7</v>
      </c>
      <c r="AB6" s="32">
        <v>3.8</v>
      </c>
      <c r="AC6" s="32">
        <v>3.9</v>
      </c>
      <c r="AD6" s="32">
        <v>4</v>
      </c>
      <c r="AE6" s="32">
        <v>4.1</v>
      </c>
      <c r="AF6" s="32">
        <v>4.2</v>
      </c>
      <c r="AG6" s="32">
        <v>4.3</v>
      </c>
      <c r="AH6" s="32">
        <v>4.4</v>
      </c>
      <c r="AI6" s="32">
        <v>4.5</v>
      </c>
      <c r="AJ6" s="32">
        <v>4.6</v>
      </c>
      <c r="AK6" s="32">
        <v>4.7</v>
      </c>
      <c r="AL6" s="32">
        <v>4.8</v>
      </c>
      <c r="AM6" s="32">
        <v>4.9</v>
      </c>
      <c r="AN6" s="32">
        <v>5</v>
      </c>
      <c r="AO6" s="32">
        <v>5.1</v>
      </c>
      <c r="AP6" s="32">
        <v>5.2</v>
      </c>
      <c r="AQ6" s="32">
        <v>5.3</v>
      </c>
      <c r="AR6" s="32">
        <v>5.4</v>
      </c>
      <c r="AS6" s="32">
        <v>5.5</v>
      </c>
      <c r="AT6" s="32">
        <v>5.6</v>
      </c>
      <c r="AU6" s="32">
        <v>5.7</v>
      </c>
      <c r="AV6" s="32">
        <v>5.8</v>
      </c>
      <c r="AW6" s="32">
        <v>5.9</v>
      </c>
      <c r="AX6" s="32">
        <v>6</v>
      </c>
      <c r="AY6" s="32">
        <v>6.1</v>
      </c>
      <c r="AZ6" s="32">
        <v>6.2</v>
      </c>
      <c r="BA6" s="33">
        <v>6.3</v>
      </c>
      <c r="BB6" s="32">
        <v>6.4</v>
      </c>
      <c r="BC6" s="34">
        <v>6.5</v>
      </c>
    </row>
    <row r="7" spans="1:56" ht="18" customHeight="1">
      <c r="A7" s="28">
        <v>2</v>
      </c>
      <c r="B7" s="70">
        <f aca="true" t="shared" si="0" ref="B7:K11">((5/384*$K$4*9.81*($A7*B$6/3)*(($A7)^3))/(($A7/$S$4)*70000000000))*100000000</f>
        <v>14.014285714285716</v>
      </c>
      <c r="C7" s="70">
        <f t="shared" si="0"/>
        <v>15.182142857142859</v>
      </c>
      <c r="D7" s="71">
        <f t="shared" si="0"/>
        <v>16.35</v>
      </c>
      <c r="E7" s="71">
        <f t="shared" si="0"/>
        <v>17.517857142857146</v>
      </c>
      <c r="F7" s="71">
        <f t="shared" si="0"/>
        <v>18.68571428571429</v>
      </c>
      <c r="G7" s="71">
        <f t="shared" si="0"/>
        <v>19.85357142857143</v>
      </c>
      <c r="H7" s="71">
        <f t="shared" si="0"/>
        <v>21.021428571428572</v>
      </c>
      <c r="I7" s="71">
        <f t="shared" si="0"/>
        <v>22.189285714285717</v>
      </c>
      <c r="J7" s="71">
        <f t="shared" si="0"/>
        <v>23.357142857142858</v>
      </c>
      <c r="K7" s="71">
        <f t="shared" si="0"/>
        <v>24.525000000000006</v>
      </c>
      <c r="L7" s="71">
        <f aca="true" t="shared" si="1" ref="L7:U11">((5/384*$K$4*9.81*($A7*L$6/3)*(($A7)^3))/(($A7/$S$4)*70000000000))*100000000</f>
        <v>25.692857142857147</v>
      </c>
      <c r="M7" s="71">
        <f t="shared" si="1"/>
        <v>26.860714285714284</v>
      </c>
      <c r="N7" s="71">
        <f t="shared" si="1"/>
        <v>28.028571428571432</v>
      </c>
      <c r="O7" s="71">
        <f t="shared" si="1"/>
        <v>29.196428571428573</v>
      </c>
      <c r="P7" s="71">
        <f t="shared" si="1"/>
        <v>30.364285714285717</v>
      </c>
      <c r="Q7" s="71">
        <f t="shared" si="1"/>
        <v>31.532142857142862</v>
      </c>
      <c r="R7" s="71">
        <f t="shared" si="1"/>
        <v>32.7</v>
      </c>
      <c r="S7" s="71">
        <f t="shared" si="1"/>
        <v>33.86785714285715</v>
      </c>
      <c r="T7" s="71">
        <f t="shared" si="1"/>
        <v>35.03571428571429</v>
      </c>
      <c r="U7" s="71">
        <f t="shared" si="1"/>
        <v>36.203571428571436</v>
      </c>
      <c r="V7" s="71">
        <f aca="true" t="shared" si="2" ref="V7:AE11">((5/384*$K$4*9.81*($A7*V$6/3)*(($A7)^3))/(($A7/$S$4)*70000000000))*100000000</f>
        <v>37.37142857142858</v>
      </c>
      <c r="W7" s="71">
        <f t="shared" si="2"/>
        <v>38.53928571428572</v>
      </c>
      <c r="X7" s="71">
        <f t="shared" si="2"/>
        <v>39.70714285714286</v>
      </c>
      <c r="Y7" s="71">
        <f t="shared" si="2"/>
        <v>40.875000000000014</v>
      </c>
      <c r="Z7" s="71">
        <f t="shared" si="2"/>
        <v>42.042857142857144</v>
      </c>
      <c r="AA7" s="71">
        <f t="shared" si="2"/>
        <v>43.21071428571429</v>
      </c>
      <c r="AB7" s="71">
        <f t="shared" si="2"/>
        <v>44.37857142857143</v>
      </c>
      <c r="AC7" s="71">
        <f t="shared" si="2"/>
        <v>45.54642857142858</v>
      </c>
      <c r="AD7" s="71">
        <f t="shared" si="2"/>
        <v>46.714285714285715</v>
      </c>
      <c r="AE7" s="71">
        <f t="shared" si="2"/>
        <v>47.88214285714287</v>
      </c>
      <c r="AF7" s="71">
        <f aca="true" t="shared" si="3" ref="AF7:AX11">((5/384*$K$4*9.81*($A7*AF$6/3)*(($A7)^3))/(($A7/$S$4)*70000000000))*100000000</f>
        <v>49.05000000000001</v>
      </c>
      <c r="AG7" s="71">
        <f t="shared" si="3"/>
        <v>50.21785714285715</v>
      </c>
      <c r="AH7" s="71">
        <f t="shared" si="3"/>
        <v>51.38571428571429</v>
      </c>
      <c r="AI7" s="71">
        <f t="shared" si="3"/>
        <v>52.553571428571445</v>
      </c>
      <c r="AJ7" s="71">
        <f t="shared" si="3"/>
        <v>53.72142857142857</v>
      </c>
      <c r="AK7" s="71">
        <f t="shared" si="3"/>
        <v>54.88928571428572</v>
      </c>
      <c r="AL7" s="71">
        <f t="shared" si="3"/>
        <v>56.057142857142864</v>
      </c>
      <c r="AM7" s="71">
        <f t="shared" si="3"/>
        <v>57.22500000000001</v>
      </c>
      <c r="AN7" s="71">
        <f t="shared" si="3"/>
        <v>58.392857142857146</v>
      </c>
      <c r="AO7" s="71">
        <f t="shared" si="3"/>
        <v>59.5607142857143</v>
      </c>
      <c r="AP7" s="71">
        <f t="shared" si="3"/>
        <v>60.728571428571435</v>
      </c>
      <c r="AQ7" s="71">
        <f t="shared" si="3"/>
        <v>61.89642857142857</v>
      </c>
      <c r="AR7" s="71">
        <f t="shared" si="3"/>
        <v>63.064285714285724</v>
      </c>
      <c r="AS7" s="71">
        <f t="shared" si="3"/>
        <v>64.23214285714286</v>
      </c>
      <c r="AT7" s="71">
        <f t="shared" si="3"/>
        <v>65.4</v>
      </c>
      <c r="AU7" s="71">
        <f t="shared" si="3"/>
        <v>66.56785714285716</v>
      </c>
      <c r="AV7" s="71">
        <f t="shared" si="3"/>
        <v>67.7357142857143</v>
      </c>
      <c r="AW7" s="71">
        <f t="shared" si="3"/>
        <v>68.90357142857144</v>
      </c>
      <c r="AX7" s="71">
        <f t="shared" si="3"/>
        <v>70.07142857142858</v>
      </c>
      <c r="AY7" s="60">
        <f aca="true" t="shared" si="4" ref="AY7:BB8">((5/384*$K$4*9.81*($A7*AY$6/3)*(($A7)^3))/(($A7/$S$4)*70000000000))*100000000</f>
        <v>71.23928571428571</v>
      </c>
      <c r="AZ7" s="73">
        <f>$AY$7</f>
        <v>71.23928571428571</v>
      </c>
      <c r="BA7" s="71">
        <f>$AY$7</f>
        <v>71.23928571428571</v>
      </c>
      <c r="BB7" s="71">
        <f>$AY$7</f>
        <v>71.23928571428571</v>
      </c>
      <c r="BC7" s="71">
        <f>$AY$7</f>
        <v>71.23928571428571</v>
      </c>
      <c r="BD7" s="41">
        <v>2</v>
      </c>
    </row>
    <row r="8" spans="1:56" ht="18" customHeight="1">
      <c r="A8" s="26">
        <v>2.1</v>
      </c>
      <c r="B8" s="70">
        <f t="shared" si="0"/>
        <v>16.223287500000005</v>
      </c>
      <c r="C8" s="70">
        <f t="shared" si="0"/>
        <v>17.575228125000006</v>
      </c>
      <c r="D8" s="71">
        <f t="shared" si="0"/>
        <v>18.927168750000003</v>
      </c>
      <c r="E8" s="71">
        <f t="shared" si="0"/>
        <v>20.279109375000008</v>
      </c>
      <c r="F8" s="71">
        <f t="shared" si="0"/>
        <v>21.63105000000001</v>
      </c>
      <c r="G8" s="71">
        <f t="shared" si="0"/>
        <v>22.982990625000006</v>
      </c>
      <c r="H8" s="71">
        <f t="shared" si="0"/>
        <v>24.334931250000007</v>
      </c>
      <c r="I8" s="71">
        <f t="shared" si="0"/>
        <v>25.686871875000005</v>
      </c>
      <c r="J8" s="71">
        <f t="shared" si="0"/>
        <v>27.03881250000001</v>
      </c>
      <c r="K8" s="71">
        <f t="shared" si="0"/>
        <v>28.390753125000007</v>
      </c>
      <c r="L8" s="71">
        <f t="shared" si="1"/>
        <v>29.74269375000001</v>
      </c>
      <c r="M8" s="71">
        <f t="shared" si="1"/>
        <v>31.094634375000012</v>
      </c>
      <c r="N8" s="71">
        <f t="shared" si="1"/>
        <v>32.44657500000001</v>
      </c>
      <c r="O8" s="71">
        <f t="shared" si="1"/>
        <v>33.79851562500001</v>
      </c>
      <c r="P8" s="71">
        <f t="shared" si="1"/>
        <v>35.15045625000001</v>
      </c>
      <c r="Q8" s="71">
        <f t="shared" si="1"/>
        <v>36.50239687500002</v>
      </c>
      <c r="R8" s="71">
        <f t="shared" si="1"/>
        <v>37.85433750000001</v>
      </c>
      <c r="S8" s="71">
        <f t="shared" si="1"/>
        <v>39.20627812500001</v>
      </c>
      <c r="T8" s="71">
        <f t="shared" si="1"/>
        <v>40.558218750000016</v>
      </c>
      <c r="U8" s="71">
        <f t="shared" si="1"/>
        <v>41.91015937500002</v>
      </c>
      <c r="V8" s="71">
        <f t="shared" si="2"/>
        <v>43.26210000000002</v>
      </c>
      <c r="W8" s="71">
        <f t="shared" si="2"/>
        <v>44.614040625000015</v>
      </c>
      <c r="X8" s="71">
        <f t="shared" si="2"/>
        <v>45.96598125000001</v>
      </c>
      <c r="Y8" s="71">
        <f t="shared" si="2"/>
        <v>47.31792187500002</v>
      </c>
      <c r="Z8" s="71">
        <f t="shared" si="2"/>
        <v>48.669862500000015</v>
      </c>
      <c r="AA8" s="71">
        <f t="shared" si="2"/>
        <v>50.02180312500003</v>
      </c>
      <c r="AB8" s="71">
        <f t="shared" si="2"/>
        <v>51.37374375000001</v>
      </c>
      <c r="AC8" s="71">
        <f t="shared" si="2"/>
        <v>52.72568437500001</v>
      </c>
      <c r="AD8" s="71">
        <f t="shared" si="2"/>
        <v>54.07762500000002</v>
      </c>
      <c r="AE8" s="71">
        <f t="shared" si="2"/>
        <v>55.429565625</v>
      </c>
      <c r="AF8" s="71">
        <f t="shared" si="3"/>
        <v>56.781506250000014</v>
      </c>
      <c r="AG8" s="71">
        <f t="shared" si="3"/>
        <v>58.133446875000004</v>
      </c>
      <c r="AH8" s="71">
        <f t="shared" si="3"/>
        <v>59.48538750000002</v>
      </c>
      <c r="AI8" s="71">
        <f t="shared" si="3"/>
        <v>60.83732812500001</v>
      </c>
      <c r="AJ8" s="71">
        <f t="shared" si="3"/>
        <v>62.189268750000025</v>
      </c>
      <c r="AK8" s="71">
        <f t="shared" si="3"/>
        <v>63.54120937500002</v>
      </c>
      <c r="AL8" s="71">
        <f t="shared" si="3"/>
        <v>64.89315000000002</v>
      </c>
      <c r="AM8" s="71">
        <f t="shared" si="3"/>
        <v>66.24509062500003</v>
      </c>
      <c r="AN8" s="71">
        <f t="shared" si="3"/>
        <v>67.59703125000001</v>
      </c>
      <c r="AO8" s="71">
        <f t="shared" si="3"/>
        <v>68.94897187500001</v>
      </c>
      <c r="AP8" s="71">
        <f t="shared" si="3"/>
        <v>70.30091250000002</v>
      </c>
      <c r="AQ8" s="71">
        <f t="shared" si="3"/>
        <v>71.65285312500002</v>
      </c>
      <c r="AR8" s="71">
        <f t="shared" si="3"/>
        <v>73.00479375000003</v>
      </c>
      <c r="AS8" s="71">
        <f t="shared" si="3"/>
        <v>74.35673437500002</v>
      </c>
      <c r="AT8" s="71">
        <f t="shared" si="3"/>
        <v>75.70867500000001</v>
      </c>
      <c r="AU8" s="71">
        <f t="shared" si="3"/>
        <v>77.06061562500003</v>
      </c>
      <c r="AV8" s="71">
        <f t="shared" si="3"/>
        <v>78.41255625000002</v>
      </c>
      <c r="AW8" s="71">
        <f t="shared" si="3"/>
        <v>79.76449687500002</v>
      </c>
      <c r="AX8" s="71">
        <f t="shared" si="3"/>
        <v>81.11643750000003</v>
      </c>
      <c r="AY8" s="71">
        <f t="shared" si="4"/>
        <v>82.46837812500003</v>
      </c>
      <c r="AZ8" s="71">
        <f t="shared" si="4"/>
        <v>83.82031875000004</v>
      </c>
      <c r="BA8" s="71">
        <f t="shared" si="4"/>
        <v>85.17225937500002</v>
      </c>
      <c r="BB8" s="63">
        <f t="shared" si="4"/>
        <v>86.52420000000004</v>
      </c>
      <c r="BC8" s="73">
        <f>$BB$8</f>
        <v>86.52420000000004</v>
      </c>
      <c r="BD8" s="26">
        <v>2.1</v>
      </c>
    </row>
    <row r="9" spans="1:56" ht="18" customHeight="1">
      <c r="A9" s="26">
        <v>2.2</v>
      </c>
      <c r="B9" s="70">
        <f t="shared" si="0"/>
        <v>18.653014285714292</v>
      </c>
      <c r="C9" s="70">
        <f t="shared" si="0"/>
        <v>20.207432142857154</v>
      </c>
      <c r="D9" s="71">
        <f t="shared" si="0"/>
        <v>21.761850000000006</v>
      </c>
      <c r="E9" s="71">
        <f t="shared" si="0"/>
        <v>23.31626785714287</v>
      </c>
      <c r="F9" s="71">
        <f t="shared" si="0"/>
        <v>24.870685714285727</v>
      </c>
      <c r="G9" s="71">
        <f t="shared" si="0"/>
        <v>26.42510357142859</v>
      </c>
      <c r="H9" s="71">
        <f t="shared" si="0"/>
        <v>27.979521428571445</v>
      </c>
      <c r="I9" s="71">
        <f t="shared" si="0"/>
        <v>29.5339392857143</v>
      </c>
      <c r="J9" s="71">
        <f t="shared" si="0"/>
        <v>31.08835714285716</v>
      </c>
      <c r="K9" s="71">
        <f t="shared" si="0"/>
        <v>32.642775000000015</v>
      </c>
      <c r="L9" s="71">
        <f t="shared" si="1"/>
        <v>34.19719285714288</v>
      </c>
      <c r="M9" s="71">
        <f t="shared" si="1"/>
        <v>35.75161071428573</v>
      </c>
      <c r="N9" s="71">
        <f t="shared" si="1"/>
        <v>37.306028571428584</v>
      </c>
      <c r="O9" s="71">
        <f t="shared" si="1"/>
        <v>38.86044642857144</v>
      </c>
      <c r="P9" s="71">
        <f t="shared" si="1"/>
        <v>40.41486428571431</v>
      </c>
      <c r="Q9" s="71">
        <f t="shared" si="1"/>
        <v>41.96928214285717</v>
      </c>
      <c r="R9" s="71">
        <f t="shared" si="1"/>
        <v>43.52370000000001</v>
      </c>
      <c r="S9" s="71">
        <f t="shared" si="1"/>
        <v>45.07811785714287</v>
      </c>
      <c r="T9" s="71">
        <f t="shared" si="1"/>
        <v>46.63253571428574</v>
      </c>
      <c r="U9" s="71">
        <f t="shared" si="1"/>
        <v>48.18695357142861</v>
      </c>
      <c r="V9" s="71">
        <f t="shared" si="2"/>
        <v>49.741371428571455</v>
      </c>
      <c r="W9" s="71">
        <f t="shared" si="2"/>
        <v>51.29578928571431</v>
      </c>
      <c r="X9" s="71">
        <f t="shared" si="2"/>
        <v>52.85020714285718</v>
      </c>
      <c r="Y9" s="71">
        <f t="shared" si="2"/>
        <v>54.404625000000024</v>
      </c>
      <c r="Z9" s="71">
        <f t="shared" si="2"/>
        <v>55.95904285714289</v>
      </c>
      <c r="AA9" s="71">
        <f t="shared" si="2"/>
        <v>57.51346071428575</v>
      </c>
      <c r="AB9" s="71">
        <f t="shared" si="2"/>
        <v>59.0678785714286</v>
      </c>
      <c r="AC9" s="71">
        <f t="shared" si="2"/>
        <v>60.622296428571445</v>
      </c>
      <c r="AD9" s="71">
        <f t="shared" si="2"/>
        <v>62.17671428571432</v>
      </c>
      <c r="AE9" s="71">
        <f t="shared" si="2"/>
        <v>63.731132142857156</v>
      </c>
      <c r="AF9" s="71">
        <f t="shared" si="3"/>
        <v>65.28555000000003</v>
      </c>
      <c r="AG9" s="71">
        <f t="shared" si="3"/>
        <v>66.8399678571429</v>
      </c>
      <c r="AH9" s="71">
        <f t="shared" si="3"/>
        <v>68.39438571428576</v>
      </c>
      <c r="AI9" s="71">
        <f t="shared" si="3"/>
        <v>69.94880357142861</v>
      </c>
      <c r="AJ9" s="71">
        <f t="shared" si="3"/>
        <v>71.50322142857146</v>
      </c>
      <c r="AK9" s="71">
        <f t="shared" si="3"/>
        <v>73.05763928571433</v>
      </c>
      <c r="AL9" s="71">
        <f t="shared" si="3"/>
        <v>74.61205714285717</v>
      </c>
      <c r="AM9" s="71">
        <f t="shared" si="3"/>
        <v>76.16647500000003</v>
      </c>
      <c r="AN9" s="71">
        <f t="shared" si="3"/>
        <v>77.72089285714289</v>
      </c>
      <c r="AO9" s="71">
        <f t="shared" si="3"/>
        <v>79.27531071428575</v>
      </c>
      <c r="AP9" s="71">
        <f t="shared" si="3"/>
        <v>80.82972857142862</v>
      </c>
      <c r="AQ9" s="71">
        <f t="shared" si="3"/>
        <v>82.38414642857146</v>
      </c>
      <c r="AR9" s="71">
        <f t="shared" si="3"/>
        <v>83.93856428571434</v>
      </c>
      <c r="AS9" s="71">
        <f t="shared" si="3"/>
        <v>85.4929821428572</v>
      </c>
      <c r="AT9" s="71">
        <f t="shared" si="3"/>
        <v>87.04740000000002</v>
      </c>
      <c r="AU9" s="71">
        <f t="shared" si="3"/>
        <v>88.6018178571429</v>
      </c>
      <c r="AV9" s="71">
        <f t="shared" si="3"/>
        <v>90.15623571428574</v>
      </c>
      <c r="AW9" s="71">
        <f t="shared" si="3"/>
        <v>91.71065357142861</v>
      </c>
      <c r="AX9" s="71">
        <f t="shared" si="3"/>
        <v>93.26507142857147</v>
      </c>
      <c r="AY9" s="71">
        <f>((5/384*$K$4*9.81*($A9*AY$6/3)*(($A9)^3))/(($A9/$S$4)*70000000000))*100000000</f>
        <v>94.81948928571433</v>
      </c>
      <c r="AZ9" s="71">
        <f aca="true" t="shared" si="5" ref="AZ9:BA11">((5/384*$K$4*9.81*($A9*AZ$6/3)*(($A9)^3))/(($A9/$S$4)*70000000000))*100000000</f>
        <v>96.37390714285722</v>
      </c>
      <c r="BA9" s="73">
        <f t="shared" si="5"/>
        <v>97.92832500000003</v>
      </c>
      <c r="BB9" s="71">
        <f aca="true" t="shared" si="6" ref="BB9:BC11">((5/384*$K$4*9.81*($A9*BB$6/3)*(($A9)^3))/(($A9/$S$4)*70000000000))*100000000</f>
        <v>99.48274285714291</v>
      </c>
      <c r="BC9" s="72">
        <f t="shared" si="6"/>
        <v>101.03716071428575</v>
      </c>
      <c r="BD9" s="26">
        <v>2.2</v>
      </c>
    </row>
    <row r="10" spans="1:56" ht="18" customHeight="1">
      <c r="A10" s="26">
        <v>2.3</v>
      </c>
      <c r="B10" s="70">
        <f t="shared" si="0"/>
        <v>21.31397678571428</v>
      </c>
      <c r="C10" s="70">
        <f t="shared" si="0"/>
        <v>23.090141517857138</v>
      </c>
      <c r="D10" s="71">
        <f t="shared" si="0"/>
        <v>24.86630625</v>
      </c>
      <c r="E10" s="71">
        <f t="shared" si="0"/>
        <v>26.642470982142854</v>
      </c>
      <c r="F10" s="71">
        <f t="shared" si="0"/>
        <v>28.418635714285717</v>
      </c>
      <c r="G10" s="71">
        <f t="shared" si="0"/>
        <v>30.19480044642857</v>
      </c>
      <c r="H10" s="71">
        <f t="shared" si="0"/>
        <v>31.970965178571426</v>
      </c>
      <c r="I10" s="71">
        <f t="shared" si="0"/>
        <v>33.74712991071428</v>
      </c>
      <c r="J10" s="71">
        <f t="shared" si="0"/>
        <v>35.52329464285713</v>
      </c>
      <c r="K10" s="71">
        <f t="shared" si="0"/>
        <v>37.299459375000005</v>
      </c>
      <c r="L10" s="71">
        <f t="shared" si="1"/>
        <v>39.07562410714285</v>
      </c>
      <c r="M10" s="71">
        <f t="shared" si="1"/>
        <v>40.85178883928571</v>
      </c>
      <c r="N10" s="71">
        <f t="shared" si="1"/>
        <v>42.62795357142856</v>
      </c>
      <c r="O10" s="71">
        <f t="shared" si="1"/>
        <v>44.40411830357142</v>
      </c>
      <c r="P10" s="71">
        <f t="shared" si="1"/>
        <v>46.180283035714275</v>
      </c>
      <c r="Q10" s="71">
        <f t="shared" si="1"/>
        <v>47.956447767857135</v>
      </c>
      <c r="R10" s="71">
        <f t="shared" si="1"/>
        <v>49.7326125</v>
      </c>
      <c r="S10" s="71">
        <f t="shared" si="1"/>
        <v>51.508777232142855</v>
      </c>
      <c r="T10" s="71">
        <f t="shared" si="1"/>
        <v>53.28494196428571</v>
      </c>
      <c r="U10" s="71">
        <f t="shared" si="1"/>
        <v>55.06110669642857</v>
      </c>
      <c r="V10" s="71">
        <f t="shared" si="2"/>
        <v>56.837271428571434</v>
      </c>
      <c r="W10" s="71">
        <f t="shared" si="2"/>
        <v>58.61343616071427</v>
      </c>
      <c r="X10" s="71">
        <f t="shared" si="2"/>
        <v>60.38960089285714</v>
      </c>
      <c r="Y10" s="71">
        <f t="shared" si="2"/>
        <v>62.16576562499999</v>
      </c>
      <c r="Z10" s="71">
        <f t="shared" si="2"/>
        <v>63.94193035714285</v>
      </c>
      <c r="AA10" s="71">
        <f t="shared" si="2"/>
        <v>65.71809508928571</v>
      </c>
      <c r="AB10" s="71">
        <f t="shared" si="2"/>
        <v>67.49425982142856</v>
      </c>
      <c r="AC10" s="71">
        <f t="shared" si="2"/>
        <v>69.27042455357143</v>
      </c>
      <c r="AD10" s="71">
        <f t="shared" si="2"/>
        <v>71.04658928571426</v>
      </c>
      <c r="AE10" s="71">
        <f t="shared" si="2"/>
        <v>72.82275401785712</v>
      </c>
      <c r="AF10" s="71">
        <f t="shared" si="3"/>
        <v>74.59891875000001</v>
      </c>
      <c r="AG10" s="71">
        <f t="shared" si="3"/>
        <v>76.37508348214284</v>
      </c>
      <c r="AH10" s="71">
        <f t="shared" si="3"/>
        <v>78.1512482142857</v>
      </c>
      <c r="AI10" s="71">
        <f t="shared" si="3"/>
        <v>79.92741294642855</v>
      </c>
      <c r="AJ10" s="71">
        <f t="shared" si="3"/>
        <v>81.70357767857142</v>
      </c>
      <c r="AK10" s="71">
        <f t="shared" si="3"/>
        <v>83.47974241071428</v>
      </c>
      <c r="AL10" s="71">
        <f t="shared" si="3"/>
        <v>85.25590714285713</v>
      </c>
      <c r="AM10" s="71">
        <f t="shared" si="3"/>
        <v>87.03207187499999</v>
      </c>
      <c r="AN10" s="71">
        <f t="shared" si="3"/>
        <v>88.80823660714285</v>
      </c>
      <c r="AO10" s="71">
        <f t="shared" si="3"/>
        <v>90.58440133928572</v>
      </c>
      <c r="AP10" s="71">
        <f t="shared" si="3"/>
        <v>92.36056607142855</v>
      </c>
      <c r="AQ10" s="71">
        <f t="shared" si="3"/>
        <v>94.13673080357142</v>
      </c>
      <c r="AR10" s="71">
        <f t="shared" si="3"/>
        <v>95.91289553571427</v>
      </c>
      <c r="AS10" s="71">
        <f t="shared" si="3"/>
        <v>97.68906026785712</v>
      </c>
      <c r="AT10" s="71">
        <f t="shared" si="3"/>
        <v>99.465225</v>
      </c>
      <c r="AU10" s="71">
        <f t="shared" si="3"/>
        <v>101.24138973214284</v>
      </c>
      <c r="AV10" s="71">
        <f t="shared" si="3"/>
        <v>103.01755446428571</v>
      </c>
      <c r="AW10" s="71">
        <f t="shared" si="3"/>
        <v>104.79371919642857</v>
      </c>
      <c r="AX10" s="71">
        <f t="shared" si="3"/>
        <v>106.56988392857141</v>
      </c>
      <c r="AY10" s="71">
        <f>((5/384*$K$4*9.81*($A10*AY$6/3)*(($A10)^3))/(($A10/$S$4)*70000000000))*100000000</f>
        <v>108.34604866071425</v>
      </c>
      <c r="AZ10" s="71">
        <f t="shared" si="5"/>
        <v>110.12221339285713</v>
      </c>
      <c r="BA10" s="73">
        <f t="shared" si="5"/>
        <v>111.89837812499998</v>
      </c>
      <c r="BB10" s="71">
        <f t="shared" si="6"/>
        <v>113.67454285714287</v>
      </c>
      <c r="BC10" s="72">
        <f t="shared" si="6"/>
        <v>115.45070758928571</v>
      </c>
      <c r="BD10" s="26">
        <v>2.3</v>
      </c>
    </row>
    <row r="11" spans="1:56" ht="18" customHeight="1">
      <c r="A11" s="27">
        <v>2.4</v>
      </c>
      <c r="B11" s="66">
        <f>((5/384*$K$4*9.81*($A11*B$6/3)*(($A11)^3))/(($A11/$S$4)*70000000000))*100000000</f>
        <v>24.216685714285713</v>
      </c>
      <c r="C11" s="66">
        <f t="shared" si="0"/>
        <v>26.234742857142866</v>
      </c>
      <c r="D11" s="67">
        <f t="shared" si="0"/>
        <v>28.252799999999997</v>
      </c>
      <c r="E11" s="67">
        <f t="shared" si="0"/>
        <v>30.270857142857146</v>
      </c>
      <c r="F11" s="67">
        <f t="shared" si="0"/>
        <v>32.28891428571429</v>
      </c>
      <c r="G11" s="67">
        <f t="shared" si="0"/>
        <v>34.30697142857144</v>
      </c>
      <c r="H11" s="67">
        <f t="shared" si="0"/>
        <v>36.325028571428575</v>
      </c>
      <c r="I11" s="67">
        <f t="shared" si="0"/>
        <v>38.34308571428571</v>
      </c>
      <c r="J11" s="67">
        <f t="shared" si="0"/>
        <v>40.36114285714286</v>
      </c>
      <c r="K11" s="67">
        <f t="shared" si="0"/>
        <v>42.37920000000001</v>
      </c>
      <c r="L11" s="67">
        <f t="shared" si="1"/>
        <v>44.39725714285715</v>
      </c>
      <c r="M11" s="67">
        <f t="shared" si="1"/>
        <v>46.415314285714295</v>
      </c>
      <c r="N11" s="67">
        <f t="shared" si="1"/>
        <v>48.43337142857143</v>
      </c>
      <c r="O11" s="67">
        <f t="shared" si="1"/>
        <v>50.45142857142858</v>
      </c>
      <c r="P11" s="67">
        <f t="shared" si="1"/>
        <v>52.46948571428573</v>
      </c>
      <c r="Q11" s="67">
        <f t="shared" si="1"/>
        <v>54.48754285714287</v>
      </c>
      <c r="R11" s="67">
        <f t="shared" si="1"/>
        <v>56.505599999999994</v>
      </c>
      <c r="S11" s="67">
        <f t="shared" si="1"/>
        <v>58.52365714285716</v>
      </c>
      <c r="T11" s="67">
        <f t="shared" si="1"/>
        <v>60.54171428571429</v>
      </c>
      <c r="U11" s="67">
        <f t="shared" si="1"/>
        <v>62.559771428571445</v>
      </c>
      <c r="V11" s="67">
        <f t="shared" si="2"/>
        <v>64.57782857142858</v>
      </c>
      <c r="W11" s="67">
        <f t="shared" si="2"/>
        <v>66.59588571428573</v>
      </c>
      <c r="X11" s="67">
        <f t="shared" si="2"/>
        <v>68.61394285714287</v>
      </c>
      <c r="Y11" s="67">
        <f t="shared" si="2"/>
        <v>70.63200000000002</v>
      </c>
      <c r="Z11" s="67">
        <f t="shared" si="2"/>
        <v>72.65005714285715</v>
      </c>
      <c r="AA11" s="67">
        <f t="shared" si="2"/>
        <v>74.6681142857143</v>
      </c>
      <c r="AB11" s="67">
        <f t="shared" si="2"/>
        <v>76.68617142857143</v>
      </c>
      <c r="AC11" s="67">
        <f t="shared" si="2"/>
        <v>78.70422857142857</v>
      </c>
      <c r="AD11" s="67">
        <f t="shared" si="2"/>
        <v>80.72228571428572</v>
      </c>
      <c r="AE11" s="67">
        <f t="shared" si="2"/>
        <v>82.74034285714285</v>
      </c>
      <c r="AF11" s="67">
        <f t="shared" si="3"/>
        <v>84.75840000000002</v>
      </c>
      <c r="AG11" s="67">
        <f t="shared" si="3"/>
        <v>86.77645714285714</v>
      </c>
      <c r="AH11" s="67">
        <f t="shared" si="3"/>
        <v>88.7945142857143</v>
      </c>
      <c r="AI11" s="67">
        <f t="shared" si="3"/>
        <v>90.81257142857143</v>
      </c>
      <c r="AJ11" s="67">
        <f t="shared" si="3"/>
        <v>92.83062857142859</v>
      </c>
      <c r="AK11" s="67">
        <f t="shared" si="3"/>
        <v>94.84868571428574</v>
      </c>
      <c r="AL11" s="67">
        <f t="shared" si="3"/>
        <v>96.86674285714285</v>
      </c>
      <c r="AM11" s="67">
        <f t="shared" si="3"/>
        <v>98.88480000000003</v>
      </c>
      <c r="AN11" s="67">
        <f t="shared" si="3"/>
        <v>100.90285714285716</v>
      </c>
      <c r="AO11" s="67">
        <f t="shared" si="3"/>
        <v>102.92091428571426</v>
      </c>
      <c r="AP11" s="67">
        <f t="shared" si="3"/>
        <v>104.93897142857146</v>
      </c>
      <c r="AQ11" s="67">
        <f t="shared" si="3"/>
        <v>106.95702857142857</v>
      </c>
      <c r="AR11" s="67">
        <f t="shared" si="3"/>
        <v>108.97508571428574</v>
      </c>
      <c r="AS11" s="67">
        <f t="shared" si="3"/>
        <v>110.99314285714289</v>
      </c>
      <c r="AT11" s="67">
        <f t="shared" si="3"/>
        <v>113.01119999999999</v>
      </c>
      <c r="AU11" s="67">
        <f t="shared" si="3"/>
        <v>115.02925714285715</v>
      </c>
      <c r="AV11" s="67">
        <f t="shared" si="3"/>
        <v>117.04731428571432</v>
      </c>
      <c r="AW11" s="67">
        <f t="shared" si="3"/>
        <v>119.06537142857145</v>
      </c>
      <c r="AX11" s="67">
        <f t="shared" si="3"/>
        <v>121.08342857142858</v>
      </c>
      <c r="AY11" s="67">
        <f>((5/384*$K$4*9.81*($A11*AY$6/3)*(($A11)^3))/(($A11/$S$4)*70000000000))*100000000</f>
        <v>123.10148571428572</v>
      </c>
      <c r="AZ11" s="67">
        <f t="shared" si="5"/>
        <v>125.11954285714289</v>
      </c>
      <c r="BA11" s="69">
        <f t="shared" si="5"/>
        <v>127.13760000000003</v>
      </c>
      <c r="BB11" s="67">
        <f t="shared" si="6"/>
        <v>129.15565714285717</v>
      </c>
      <c r="BC11" s="68">
        <f t="shared" si="6"/>
        <v>131.1737142857143</v>
      </c>
      <c r="BD11" s="27">
        <v>2.4</v>
      </c>
    </row>
    <row r="12" spans="1:56" ht="18" customHeight="1">
      <c r="A12" s="28">
        <v>2.5</v>
      </c>
      <c r="B12" s="70">
        <f aca="true" t="shared" si="7" ref="B12:AG12">((5/384*$K$4*9.81*($A12*B$6/3)*(($A12)^3))/(($U$4/1000)*70000000000))*100000000</f>
        <v>28.51213727678572</v>
      </c>
      <c r="C12" s="70">
        <f t="shared" si="7"/>
        <v>30.88814871651786</v>
      </c>
      <c r="D12" s="71">
        <f t="shared" si="7"/>
        <v>33.26416015625001</v>
      </c>
      <c r="E12" s="71">
        <f t="shared" si="7"/>
        <v>35.640171595982146</v>
      </c>
      <c r="F12" s="71">
        <f t="shared" si="7"/>
        <v>38.01618303571429</v>
      </c>
      <c r="G12" s="71">
        <f t="shared" si="7"/>
        <v>40.392194475446445</v>
      </c>
      <c r="H12" s="71">
        <f t="shared" si="7"/>
        <v>42.76820591517858</v>
      </c>
      <c r="I12" s="71">
        <f t="shared" si="7"/>
        <v>45.14421735491072</v>
      </c>
      <c r="J12" s="71">
        <f t="shared" si="7"/>
        <v>47.52022879464287</v>
      </c>
      <c r="K12" s="71">
        <f t="shared" si="7"/>
        <v>49.89624023437501</v>
      </c>
      <c r="L12" s="71">
        <f t="shared" si="7"/>
        <v>52.272251674107146</v>
      </c>
      <c r="M12" s="71">
        <f t="shared" si="7"/>
        <v>54.6482631138393</v>
      </c>
      <c r="N12" s="71">
        <f t="shared" si="7"/>
        <v>57.02427455357144</v>
      </c>
      <c r="O12" s="71">
        <f t="shared" si="7"/>
        <v>59.400285993303584</v>
      </c>
      <c r="P12" s="71">
        <f t="shared" si="7"/>
        <v>61.77629743303572</v>
      </c>
      <c r="Q12" s="71">
        <f t="shared" si="7"/>
        <v>64.15230887276788</v>
      </c>
      <c r="R12" s="71">
        <f t="shared" si="7"/>
        <v>66.52832031250001</v>
      </c>
      <c r="S12" s="71">
        <f t="shared" si="7"/>
        <v>68.90433175223215</v>
      </c>
      <c r="T12" s="71">
        <f t="shared" si="7"/>
        <v>71.28034319196429</v>
      </c>
      <c r="U12" s="71">
        <f t="shared" si="7"/>
        <v>73.65635463169644</v>
      </c>
      <c r="V12" s="71">
        <f t="shared" si="7"/>
        <v>76.03236607142858</v>
      </c>
      <c r="W12" s="71">
        <f t="shared" si="7"/>
        <v>78.40837751116072</v>
      </c>
      <c r="X12" s="71">
        <f t="shared" si="7"/>
        <v>80.78438895089289</v>
      </c>
      <c r="Y12" s="71">
        <f t="shared" si="7"/>
        <v>83.16040039062501</v>
      </c>
      <c r="Z12" s="71">
        <f t="shared" si="7"/>
        <v>85.53641183035715</v>
      </c>
      <c r="AA12" s="71">
        <f t="shared" si="7"/>
        <v>87.9124232700893</v>
      </c>
      <c r="AB12" s="71">
        <f t="shared" si="7"/>
        <v>90.28843470982144</v>
      </c>
      <c r="AC12" s="71">
        <f t="shared" si="7"/>
        <v>92.6644461495536</v>
      </c>
      <c r="AD12" s="71">
        <f t="shared" si="7"/>
        <v>95.04045758928574</v>
      </c>
      <c r="AE12" s="71">
        <f t="shared" si="7"/>
        <v>97.41646902901789</v>
      </c>
      <c r="AF12" s="71">
        <f t="shared" si="7"/>
        <v>99.79248046875001</v>
      </c>
      <c r="AG12" s="71">
        <f t="shared" si="7"/>
        <v>102.16849190848215</v>
      </c>
      <c r="AH12" s="71">
        <f aca="true" t="shared" si="8" ref="AH12:BC12">((5/384*$K$4*9.81*($A12*AH$6/3)*(($A12)^3))/(($U$4/1000)*70000000000))*100000000</f>
        <v>104.54450334821429</v>
      </c>
      <c r="AI12" s="71">
        <f t="shared" si="8"/>
        <v>106.92051478794646</v>
      </c>
      <c r="AJ12" s="71">
        <f t="shared" si="8"/>
        <v>109.2965262276786</v>
      </c>
      <c r="AK12" s="71">
        <f t="shared" si="8"/>
        <v>111.67253766741074</v>
      </c>
      <c r="AL12" s="71">
        <f t="shared" si="8"/>
        <v>114.04854910714288</v>
      </c>
      <c r="AM12" s="71">
        <f t="shared" si="8"/>
        <v>116.42456054687501</v>
      </c>
      <c r="AN12" s="71">
        <f t="shared" si="8"/>
        <v>118.80057198660717</v>
      </c>
      <c r="AO12" s="71">
        <f t="shared" si="8"/>
        <v>121.1765834263393</v>
      </c>
      <c r="AP12" s="71">
        <f t="shared" si="8"/>
        <v>123.55259486607144</v>
      </c>
      <c r="AQ12" s="71">
        <f t="shared" si="8"/>
        <v>125.92860630580361</v>
      </c>
      <c r="AR12" s="71">
        <f t="shared" si="8"/>
        <v>128.30461774553575</v>
      </c>
      <c r="AS12" s="71">
        <f t="shared" si="8"/>
        <v>130.6806291852679</v>
      </c>
      <c r="AT12" s="71">
        <f t="shared" si="8"/>
        <v>133.05664062500003</v>
      </c>
      <c r="AU12" s="71">
        <f t="shared" si="8"/>
        <v>135.43265206473217</v>
      </c>
      <c r="AV12" s="71">
        <f t="shared" si="8"/>
        <v>137.8086635044643</v>
      </c>
      <c r="AW12" s="71">
        <f t="shared" si="8"/>
        <v>140.18467494419647</v>
      </c>
      <c r="AX12" s="71">
        <f t="shared" si="8"/>
        <v>142.56068638392858</v>
      </c>
      <c r="AY12" s="71">
        <f t="shared" si="8"/>
        <v>144.93669782366072</v>
      </c>
      <c r="AZ12" s="71">
        <f t="shared" si="8"/>
        <v>147.3127092633929</v>
      </c>
      <c r="BA12" s="71">
        <f t="shared" si="8"/>
        <v>149.688720703125</v>
      </c>
      <c r="BB12" s="71">
        <f t="shared" si="8"/>
        <v>152.06473214285717</v>
      </c>
      <c r="BC12" s="71">
        <f t="shared" si="8"/>
        <v>154.44074358258933</v>
      </c>
      <c r="BD12" s="28">
        <v>2.5</v>
      </c>
    </row>
    <row r="13" spans="1:56" ht="18" customHeight="1">
      <c r="A13" s="26">
        <v>2.6</v>
      </c>
      <c r="B13" s="70">
        <f aca="true" t="shared" si="9" ref="B13:B21">((5/384*$K$4*9.81*($A13*B$6/3)*(($A13)^3))/(($U$4/1000)*70000000000))*100000000</f>
        <v>33.355167857142874</v>
      </c>
      <c r="C13" s="70">
        <f aca="true" t="shared" si="10" ref="C13:L21">((5/384*$K$4*9.81*($A13*C$6/3)*(($A13)^3))/(($U$4/1000)*70000000000))*100000000</f>
        <v>36.13476517857144</v>
      </c>
      <c r="D13" s="71">
        <f t="shared" si="10"/>
        <v>38.91436250000001</v>
      </c>
      <c r="E13" s="71">
        <f t="shared" si="10"/>
        <v>41.693959821428585</v>
      </c>
      <c r="F13" s="71">
        <f t="shared" si="10"/>
        <v>44.47355714285717</v>
      </c>
      <c r="G13" s="71">
        <f t="shared" si="10"/>
        <v>47.253154464285736</v>
      </c>
      <c r="H13" s="71">
        <f t="shared" si="10"/>
        <v>50.03275178571431</v>
      </c>
      <c r="I13" s="71">
        <f t="shared" si="10"/>
        <v>52.81234910714288</v>
      </c>
      <c r="J13" s="71">
        <f t="shared" si="10"/>
        <v>55.591946428571454</v>
      </c>
      <c r="K13" s="71">
        <f t="shared" si="10"/>
        <v>58.371543750000036</v>
      </c>
      <c r="L13" s="71">
        <f t="shared" si="10"/>
        <v>61.15114107142861</v>
      </c>
      <c r="M13" s="71">
        <f aca="true" t="shared" si="11" ref="M13:V21">((5/384*$K$4*9.81*($A13*M$6/3)*(($A13)^3))/(($U$4/1000)*70000000000))*100000000</f>
        <v>63.930738392857165</v>
      </c>
      <c r="N13" s="71">
        <f t="shared" si="11"/>
        <v>66.71033571428575</v>
      </c>
      <c r="O13" s="71">
        <f t="shared" si="11"/>
        <v>69.48993303571432</v>
      </c>
      <c r="P13" s="71">
        <f t="shared" si="11"/>
        <v>72.26953035714288</v>
      </c>
      <c r="Q13" s="71">
        <f t="shared" si="11"/>
        <v>75.04912767857147</v>
      </c>
      <c r="R13" s="71">
        <f t="shared" si="11"/>
        <v>77.82872500000002</v>
      </c>
      <c r="S13" s="71">
        <f t="shared" si="11"/>
        <v>80.6083223214286</v>
      </c>
      <c r="T13" s="71">
        <f t="shared" si="11"/>
        <v>83.38791964285717</v>
      </c>
      <c r="U13" s="71">
        <f t="shared" si="11"/>
        <v>86.16751696428577</v>
      </c>
      <c r="V13" s="71">
        <f t="shared" si="11"/>
        <v>88.94711428571433</v>
      </c>
      <c r="W13" s="71">
        <f aca="true" t="shared" si="12" ref="W13:AF21">((5/384*$K$4*9.81*($A13*W$6/3)*(($A13)^3))/(($U$4/1000)*70000000000))*100000000</f>
        <v>91.72671160714289</v>
      </c>
      <c r="X13" s="71">
        <f t="shared" si="12"/>
        <v>94.50630892857147</v>
      </c>
      <c r="Y13" s="71">
        <f t="shared" si="12"/>
        <v>97.28590625000004</v>
      </c>
      <c r="Z13" s="71">
        <f t="shared" si="12"/>
        <v>100.06550357142862</v>
      </c>
      <c r="AA13" s="71">
        <f t="shared" si="12"/>
        <v>102.84510089285719</v>
      </c>
      <c r="AB13" s="71">
        <f t="shared" si="12"/>
        <v>105.62469821428576</v>
      </c>
      <c r="AC13" s="71">
        <f t="shared" si="12"/>
        <v>108.40429553571434</v>
      </c>
      <c r="AD13" s="71">
        <f t="shared" si="12"/>
        <v>111.18389285714291</v>
      </c>
      <c r="AE13" s="71">
        <f t="shared" si="12"/>
        <v>113.96349017857146</v>
      </c>
      <c r="AF13" s="71">
        <f t="shared" si="12"/>
        <v>116.74308750000007</v>
      </c>
      <c r="AG13" s="71">
        <f aca="true" t="shared" si="13" ref="AG13:AV21">((5/384*$K$4*9.81*($A13*AG$6/3)*(($A13)^3))/(($U$4/1000)*70000000000))*100000000</f>
        <v>119.52268482142863</v>
      </c>
      <c r="AH13" s="71">
        <f t="shared" si="13"/>
        <v>122.30228214285722</v>
      </c>
      <c r="AI13" s="71">
        <f t="shared" si="13"/>
        <v>125.08187946428578</v>
      </c>
      <c r="AJ13" s="71">
        <f t="shared" si="13"/>
        <v>127.86147678571433</v>
      </c>
      <c r="AK13" s="71">
        <f t="shared" si="13"/>
        <v>130.6410741071429</v>
      </c>
      <c r="AL13" s="71">
        <f t="shared" si="13"/>
        <v>133.4206714285715</v>
      </c>
      <c r="AM13" s="71">
        <f t="shared" si="13"/>
        <v>136.20026875000005</v>
      </c>
      <c r="AN13" s="71">
        <f t="shared" si="13"/>
        <v>138.97986607142863</v>
      </c>
      <c r="AO13" s="71">
        <f t="shared" si="13"/>
        <v>141.7594633928572</v>
      </c>
      <c r="AP13" s="71">
        <f t="shared" si="13"/>
        <v>144.53906071428577</v>
      </c>
      <c r="AQ13" s="71">
        <f t="shared" si="13"/>
        <v>147.31865803571432</v>
      </c>
      <c r="AR13" s="71">
        <f t="shared" si="13"/>
        <v>150.09825535714293</v>
      </c>
      <c r="AS13" s="71">
        <f t="shared" si="13"/>
        <v>152.87785267857151</v>
      </c>
      <c r="AT13" s="71">
        <f t="shared" si="13"/>
        <v>155.65745000000004</v>
      </c>
      <c r="AU13" s="71">
        <f t="shared" si="13"/>
        <v>158.43704732142865</v>
      </c>
      <c r="AV13" s="71">
        <f t="shared" si="13"/>
        <v>161.2166446428572</v>
      </c>
      <c r="AW13" s="71">
        <f aca="true" t="shared" si="14" ref="AW13:BC21">((5/384*$K$4*9.81*($A13*AW$6/3)*(($A13)^3))/(($U$4/1000)*70000000000))*100000000</f>
        <v>163.99624196428582</v>
      </c>
      <c r="AX13" s="71">
        <f t="shared" si="14"/>
        <v>166.77583928571434</v>
      </c>
      <c r="AY13" s="71">
        <f t="shared" si="14"/>
        <v>169.55543660714292</v>
      </c>
      <c r="AZ13" s="71">
        <f t="shared" si="14"/>
        <v>172.33503392857153</v>
      </c>
      <c r="BA13" s="71">
        <f t="shared" si="14"/>
        <v>175.11463125000006</v>
      </c>
      <c r="BB13" s="71">
        <f t="shared" si="14"/>
        <v>177.89422857142867</v>
      </c>
      <c r="BC13" s="71">
        <f t="shared" si="14"/>
        <v>180.67382589285722</v>
      </c>
      <c r="BD13" s="26">
        <v>2.6</v>
      </c>
    </row>
    <row r="14" spans="1:56" ht="18" customHeight="1">
      <c r="A14" s="26">
        <v>2.7</v>
      </c>
      <c r="B14" s="70">
        <f t="shared" si="9"/>
        <v>38.790447991071446</v>
      </c>
      <c r="C14" s="70">
        <f t="shared" si="10"/>
        <v>42.022985323660734</v>
      </c>
      <c r="D14" s="71">
        <f t="shared" si="10"/>
        <v>45.25552265625002</v>
      </c>
      <c r="E14" s="71">
        <f t="shared" si="10"/>
        <v>48.48805998883932</v>
      </c>
      <c r="F14" s="71">
        <f t="shared" si="10"/>
        <v>51.7205973214286</v>
      </c>
      <c r="G14" s="71">
        <f t="shared" si="10"/>
        <v>54.95313465401788</v>
      </c>
      <c r="H14" s="71">
        <f t="shared" si="10"/>
        <v>58.18567198660716</v>
      </c>
      <c r="I14" s="71">
        <f t="shared" si="10"/>
        <v>61.41820931919645</v>
      </c>
      <c r="J14" s="71">
        <f t="shared" si="10"/>
        <v>64.65074665178574</v>
      </c>
      <c r="K14" s="71">
        <f t="shared" si="10"/>
        <v>67.88328398437504</v>
      </c>
      <c r="L14" s="71">
        <f t="shared" si="10"/>
        <v>71.11582131696433</v>
      </c>
      <c r="M14" s="71">
        <f t="shared" si="11"/>
        <v>74.34835864955359</v>
      </c>
      <c r="N14" s="71">
        <f t="shared" si="11"/>
        <v>77.58089598214289</v>
      </c>
      <c r="O14" s="71">
        <f t="shared" si="11"/>
        <v>80.81343331473217</v>
      </c>
      <c r="P14" s="71">
        <f t="shared" si="11"/>
        <v>84.04597064732147</v>
      </c>
      <c r="Q14" s="71">
        <f t="shared" si="11"/>
        <v>87.27850797991076</v>
      </c>
      <c r="R14" s="71">
        <f t="shared" si="11"/>
        <v>90.51104531250004</v>
      </c>
      <c r="S14" s="71">
        <f t="shared" si="11"/>
        <v>93.74358264508932</v>
      </c>
      <c r="T14" s="71">
        <f t="shared" si="11"/>
        <v>96.97611997767864</v>
      </c>
      <c r="U14" s="71">
        <f t="shared" si="11"/>
        <v>100.20865731026791</v>
      </c>
      <c r="V14" s="71">
        <f t="shared" si="11"/>
        <v>103.4411946428572</v>
      </c>
      <c r="W14" s="71">
        <f t="shared" si="12"/>
        <v>106.67373197544647</v>
      </c>
      <c r="X14" s="71">
        <f t="shared" si="12"/>
        <v>109.90626930803576</v>
      </c>
      <c r="Y14" s="71">
        <f t="shared" si="12"/>
        <v>113.13880664062503</v>
      </c>
      <c r="Z14" s="71">
        <f t="shared" si="12"/>
        <v>116.37134397321432</v>
      </c>
      <c r="AA14" s="71">
        <f t="shared" si="12"/>
        <v>119.60388130580363</v>
      </c>
      <c r="AB14" s="71">
        <f t="shared" si="12"/>
        <v>122.8364186383929</v>
      </c>
      <c r="AC14" s="71">
        <f t="shared" si="12"/>
        <v>126.06895597098219</v>
      </c>
      <c r="AD14" s="71">
        <f t="shared" si="12"/>
        <v>129.30149330357148</v>
      </c>
      <c r="AE14" s="71">
        <f t="shared" si="12"/>
        <v>132.53403063616074</v>
      </c>
      <c r="AF14" s="71">
        <f t="shared" si="12"/>
        <v>135.76656796875008</v>
      </c>
      <c r="AG14" s="71">
        <f t="shared" si="13"/>
        <v>138.9991053013393</v>
      </c>
      <c r="AH14" s="71">
        <f t="shared" si="13"/>
        <v>142.23164263392866</v>
      </c>
      <c r="AI14" s="71">
        <f t="shared" si="13"/>
        <v>145.4641799665179</v>
      </c>
      <c r="AJ14" s="71">
        <f t="shared" si="13"/>
        <v>148.69671729910718</v>
      </c>
      <c r="AK14" s="71">
        <f t="shared" si="13"/>
        <v>151.9292546316965</v>
      </c>
      <c r="AL14" s="71">
        <f t="shared" si="13"/>
        <v>155.16179196428578</v>
      </c>
      <c r="AM14" s="71">
        <f t="shared" si="13"/>
        <v>158.3943292968751</v>
      </c>
      <c r="AN14" s="71">
        <f t="shared" si="13"/>
        <v>161.62686662946433</v>
      </c>
      <c r="AO14" s="71">
        <f t="shared" si="13"/>
        <v>164.85940396205362</v>
      </c>
      <c r="AP14" s="71">
        <f t="shared" si="13"/>
        <v>168.09194129464294</v>
      </c>
      <c r="AQ14" s="71">
        <f t="shared" si="13"/>
        <v>171.32447862723222</v>
      </c>
      <c r="AR14" s="71">
        <f t="shared" si="13"/>
        <v>174.5570159598215</v>
      </c>
      <c r="AS14" s="71">
        <f t="shared" si="13"/>
        <v>177.78955329241077</v>
      </c>
      <c r="AT14" s="71">
        <f t="shared" si="13"/>
        <v>181.0220906250001</v>
      </c>
      <c r="AU14" s="71">
        <f t="shared" si="13"/>
        <v>184.25462795758938</v>
      </c>
      <c r="AV14" s="71">
        <f t="shared" si="13"/>
        <v>187.48716529017864</v>
      </c>
      <c r="AW14" s="71">
        <f t="shared" si="14"/>
        <v>190.71970262276795</v>
      </c>
      <c r="AX14" s="71">
        <f t="shared" si="14"/>
        <v>193.95223995535727</v>
      </c>
      <c r="AY14" s="71">
        <f t="shared" si="14"/>
        <v>197.18477728794645</v>
      </c>
      <c r="AZ14" s="71">
        <f t="shared" si="14"/>
        <v>200.41731462053582</v>
      </c>
      <c r="BA14" s="71">
        <f t="shared" si="14"/>
        <v>203.6498519531251</v>
      </c>
      <c r="BB14" s="71">
        <f t="shared" si="14"/>
        <v>206.8823892857144</v>
      </c>
      <c r="BC14" s="71">
        <f t="shared" si="14"/>
        <v>210.11492661830366</v>
      </c>
      <c r="BD14" s="26">
        <v>2.7</v>
      </c>
    </row>
    <row r="15" spans="1:56" ht="18" customHeight="1">
      <c r="A15" s="26">
        <v>2.8</v>
      </c>
      <c r="B15" s="70">
        <f t="shared" si="9"/>
        <v>44.86439999999999</v>
      </c>
      <c r="C15" s="70">
        <f t="shared" si="10"/>
        <v>48.60309999999999</v>
      </c>
      <c r="D15" s="71">
        <f t="shared" si="10"/>
        <v>52.34179999999998</v>
      </c>
      <c r="E15" s="71">
        <f t="shared" si="10"/>
        <v>56.08049999999998</v>
      </c>
      <c r="F15" s="71">
        <f t="shared" si="10"/>
        <v>59.819199999999995</v>
      </c>
      <c r="G15" s="71">
        <f t="shared" si="10"/>
        <v>63.5579</v>
      </c>
      <c r="H15" s="71">
        <f t="shared" si="10"/>
        <v>67.2966</v>
      </c>
      <c r="I15" s="71">
        <f t="shared" si="10"/>
        <v>71.03529999999999</v>
      </c>
      <c r="J15" s="71">
        <f t="shared" si="10"/>
        <v>74.77399999999999</v>
      </c>
      <c r="K15" s="71">
        <f t="shared" si="10"/>
        <v>78.51269999999998</v>
      </c>
      <c r="L15" s="71">
        <f t="shared" si="10"/>
        <v>82.25139999999998</v>
      </c>
      <c r="M15" s="71">
        <f t="shared" si="11"/>
        <v>85.99009999999998</v>
      </c>
      <c r="N15" s="71">
        <f t="shared" si="11"/>
        <v>89.72879999999998</v>
      </c>
      <c r="O15" s="71">
        <f t="shared" si="11"/>
        <v>93.4675</v>
      </c>
      <c r="P15" s="71">
        <f t="shared" si="11"/>
        <v>97.20619999999998</v>
      </c>
      <c r="Q15" s="71">
        <f t="shared" si="11"/>
        <v>100.94489999999999</v>
      </c>
      <c r="R15" s="71">
        <f t="shared" si="11"/>
        <v>104.68359999999996</v>
      </c>
      <c r="S15" s="71">
        <f t="shared" si="11"/>
        <v>108.42229999999999</v>
      </c>
      <c r="T15" s="71">
        <f t="shared" si="11"/>
        <v>112.16099999999996</v>
      </c>
      <c r="U15" s="71">
        <f t="shared" si="11"/>
        <v>115.89969999999998</v>
      </c>
      <c r="V15" s="71">
        <f t="shared" si="11"/>
        <v>119.63839999999999</v>
      </c>
      <c r="W15" s="71">
        <f t="shared" si="12"/>
        <v>123.37709999999998</v>
      </c>
      <c r="X15" s="71">
        <f t="shared" si="12"/>
        <v>127.1158</v>
      </c>
      <c r="Y15" s="71">
        <f t="shared" si="12"/>
        <v>130.85449999999997</v>
      </c>
      <c r="Z15" s="71">
        <f t="shared" si="12"/>
        <v>134.5932</v>
      </c>
      <c r="AA15" s="71">
        <f t="shared" si="12"/>
        <v>138.33190000000002</v>
      </c>
      <c r="AB15" s="71">
        <f t="shared" si="12"/>
        <v>142.07059999999998</v>
      </c>
      <c r="AC15" s="71">
        <f t="shared" si="12"/>
        <v>145.80929999999998</v>
      </c>
      <c r="AD15" s="71">
        <f t="shared" si="12"/>
        <v>149.54799999999997</v>
      </c>
      <c r="AE15" s="71">
        <f t="shared" si="12"/>
        <v>153.2867</v>
      </c>
      <c r="AF15" s="71">
        <f t="shared" si="12"/>
        <v>157.02539999999996</v>
      </c>
      <c r="AG15" s="71">
        <f t="shared" si="13"/>
        <v>160.76409999999998</v>
      </c>
      <c r="AH15" s="71">
        <f t="shared" si="13"/>
        <v>164.50279999999995</v>
      </c>
      <c r="AI15" s="71">
        <f t="shared" si="13"/>
        <v>168.2415</v>
      </c>
      <c r="AJ15" s="71">
        <f t="shared" si="13"/>
        <v>171.98019999999997</v>
      </c>
      <c r="AK15" s="71">
        <f t="shared" si="13"/>
        <v>175.7189</v>
      </c>
      <c r="AL15" s="71">
        <f t="shared" si="13"/>
        <v>179.45759999999996</v>
      </c>
      <c r="AM15" s="71">
        <f t="shared" si="13"/>
        <v>183.19629999999998</v>
      </c>
      <c r="AN15" s="71">
        <f t="shared" si="13"/>
        <v>186.935</v>
      </c>
      <c r="AO15" s="71">
        <f t="shared" si="13"/>
        <v>190.67369999999994</v>
      </c>
      <c r="AP15" s="71">
        <f t="shared" si="13"/>
        <v>194.41239999999996</v>
      </c>
      <c r="AQ15" s="71">
        <f t="shared" si="13"/>
        <v>198.15109999999996</v>
      </c>
      <c r="AR15" s="71">
        <f t="shared" si="13"/>
        <v>201.88979999999998</v>
      </c>
      <c r="AS15" s="71">
        <f t="shared" si="13"/>
        <v>205.6285</v>
      </c>
      <c r="AT15" s="71">
        <f t="shared" si="13"/>
        <v>209.3671999999999</v>
      </c>
      <c r="AU15" s="71">
        <f t="shared" si="13"/>
        <v>213.10589999999993</v>
      </c>
      <c r="AV15" s="71">
        <f t="shared" si="13"/>
        <v>216.84459999999999</v>
      </c>
      <c r="AW15" s="71">
        <f t="shared" si="14"/>
        <v>220.5833</v>
      </c>
      <c r="AX15" s="71">
        <f t="shared" si="14"/>
        <v>224.32199999999992</v>
      </c>
      <c r="AY15" s="71">
        <f t="shared" si="14"/>
        <v>228.06069999999994</v>
      </c>
      <c r="AZ15" s="71">
        <f t="shared" si="14"/>
        <v>231.79939999999996</v>
      </c>
      <c r="BA15" s="71">
        <f t="shared" si="14"/>
        <v>235.53809999999996</v>
      </c>
      <c r="BB15" s="71">
        <f t="shared" si="14"/>
        <v>239.27679999999998</v>
      </c>
      <c r="BC15" s="71">
        <f t="shared" si="14"/>
        <v>243.01549999999995</v>
      </c>
      <c r="BD15" s="26">
        <v>2.8</v>
      </c>
    </row>
    <row r="16" spans="1:56" ht="18" customHeight="1">
      <c r="A16" s="26">
        <v>2.9</v>
      </c>
      <c r="B16" s="70">
        <f t="shared" si="9"/>
        <v>51.62519799107144</v>
      </c>
      <c r="C16" s="70">
        <f t="shared" si="10"/>
        <v>55.92729782366072</v>
      </c>
      <c r="D16" s="71">
        <f t="shared" si="10"/>
        <v>60.229397656250015</v>
      </c>
      <c r="E16" s="71">
        <f t="shared" si="10"/>
        <v>64.53149748883929</v>
      </c>
      <c r="F16" s="71">
        <f t="shared" si="10"/>
        <v>68.83359732142857</v>
      </c>
      <c r="G16" s="71">
        <f t="shared" si="10"/>
        <v>73.13569715401788</v>
      </c>
      <c r="H16" s="71">
        <f t="shared" si="10"/>
        <v>77.43779698660715</v>
      </c>
      <c r="I16" s="71">
        <f t="shared" si="10"/>
        <v>81.73989681919645</v>
      </c>
      <c r="J16" s="71">
        <f t="shared" si="10"/>
        <v>86.04199665178574</v>
      </c>
      <c r="K16" s="71">
        <f t="shared" si="10"/>
        <v>90.34409648437502</v>
      </c>
      <c r="L16" s="71">
        <f t="shared" si="10"/>
        <v>94.6461963169643</v>
      </c>
      <c r="M16" s="71">
        <f t="shared" si="11"/>
        <v>98.94829614955358</v>
      </c>
      <c r="N16" s="71">
        <f t="shared" si="11"/>
        <v>103.25039598214288</v>
      </c>
      <c r="O16" s="71">
        <f t="shared" si="11"/>
        <v>107.55249581473217</v>
      </c>
      <c r="P16" s="71">
        <f t="shared" si="11"/>
        <v>111.85459564732145</v>
      </c>
      <c r="Q16" s="71">
        <f t="shared" si="11"/>
        <v>116.15669547991074</v>
      </c>
      <c r="R16" s="71">
        <f t="shared" si="11"/>
        <v>120.45879531250003</v>
      </c>
      <c r="S16" s="71">
        <f t="shared" si="11"/>
        <v>124.7608951450893</v>
      </c>
      <c r="T16" s="71">
        <f t="shared" si="11"/>
        <v>129.06299497767858</v>
      </c>
      <c r="U16" s="71">
        <f t="shared" si="11"/>
        <v>133.3650948102679</v>
      </c>
      <c r="V16" s="71">
        <f t="shared" si="11"/>
        <v>137.66719464285714</v>
      </c>
      <c r="W16" s="71">
        <f t="shared" si="12"/>
        <v>141.96929447544642</v>
      </c>
      <c r="X16" s="71">
        <f t="shared" si="12"/>
        <v>146.27139430803575</v>
      </c>
      <c r="Y16" s="71">
        <f t="shared" si="12"/>
        <v>150.57349414062503</v>
      </c>
      <c r="Z16" s="71">
        <f t="shared" si="12"/>
        <v>154.8755939732143</v>
      </c>
      <c r="AA16" s="71">
        <f t="shared" si="12"/>
        <v>159.17769380580359</v>
      </c>
      <c r="AB16" s="71">
        <f t="shared" si="12"/>
        <v>163.4797936383929</v>
      </c>
      <c r="AC16" s="71">
        <f t="shared" si="12"/>
        <v>167.78189347098214</v>
      </c>
      <c r="AD16" s="71">
        <f t="shared" si="12"/>
        <v>172.08399330357148</v>
      </c>
      <c r="AE16" s="71">
        <f t="shared" si="12"/>
        <v>176.3860931361607</v>
      </c>
      <c r="AF16" s="71">
        <f t="shared" si="12"/>
        <v>180.68819296875003</v>
      </c>
      <c r="AG16" s="71">
        <f t="shared" si="13"/>
        <v>184.9902928013393</v>
      </c>
      <c r="AH16" s="71">
        <f t="shared" si="13"/>
        <v>189.2923926339286</v>
      </c>
      <c r="AI16" s="71">
        <f t="shared" si="13"/>
        <v>193.59449246651783</v>
      </c>
      <c r="AJ16" s="71">
        <f t="shared" si="13"/>
        <v>197.89659229910717</v>
      </c>
      <c r="AK16" s="71">
        <f t="shared" si="13"/>
        <v>202.1986921316965</v>
      </c>
      <c r="AL16" s="71">
        <f t="shared" si="13"/>
        <v>206.50079196428575</v>
      </c>
      <c r="AM16" s="71">
        <f t="shared" si="13"/>
        <v>210.80289179687506</v>
      </c>
      <c r="AN16" s="71">
        <f t="shared" si="13"/>
        <v>215.10499162946434</v>
      </c>
      <c r="AO16" s="71">
        <f t="shared" si="13"/>
        <v>219.4070914620536</v>
      </c>
      <c r="AP16" s="71">
        <f t="shared" si="13"/>
        <v>223.7091912946429</v>
      </c>
      <c r="AQ16" s="71">
        <f t="shared" si="13"/>
        <v>228.01129112723214</v>
      </c>
      <c r="AR16" s="71">
        <f t="shared" si="13"/>
        <v>232.31339095982148</v>
      </c>
      <c r="AS16" s="71">
        <f t="shared" si="13"/>
        <v>236.61549079241072</v>
      </c>
      <c r="AT16" s="71">
        <f t="shared" si="13"/>
        <v>240.91759062500006</v>
      </c>
      <c r="AU16" s="71">
        <f t="shared" si="13"/>
        <v>245.21969045758934</v>
      </c>
      <c r="AV16" s="71">
        <f t="shared" si="13"/>
        <v>249.5217902901786</v>
      </c>
      <c r="AW16" s="71">
        <f t="shared" si="14"/>
        <v>253.82389012276786</v>
      </c>
      <c r="AX16" s="71">
        <f t="shared" si="14"/>
        <v>258.12598995535717</v>
      </c>
      <c r="AY16" s="71">
        <f t="shared" si="14"/>
        <v>262.4280897879464</v>
      </c>
      <c r="AZ16" s="71">
        <f t="shared" si="14"/>
        <v>266.7301896205358</v>
      </c>
      <c r="BA16" s="73">
        <f t="shared" si="14"/>
        <v>271.03228945312503</v>
      </c>
      <c r="BB16" s="71">
        <f t="shared" si="14"/>
        <v>275.3343892857143</v>
      </c>
      <c r="BC16" s="72">
        <f t="shared" si="14"/>
        <v>279.6364891183036</v>
      </c>
      <c r="BD16" s="26">
        <v>2.9</v>
      </c>
    </row>
    <row r="17" spans="1:56" ht="18" customHeight="1">
      <c r="A17" s="26">
        <v>3</v>
      </c>
      <c r="B17" s="70">
        <f t="shared" si="9"/>
        <v>59.12276785714286</v>
      </c>
      <c r="C17" s="70">
        <f t="shared" si="10"/>
        <v>64.04966517857144</v>
      </c>
      <c r="D17" s="71">
        <f t="shared" si="10"/>
        <v>68.97656249999999</v>
      </c>
      <c r="E17" s="71">
        <f t="shared" si="10"/>
        <v>73.9034598214286</v>
      </c>
      <c r="F17" s="71">
        <f t="shared" si="10"/>
        <v>78.83035714285718</v>
      </c>
      <c r="G17" s="71">
        <f t="shared" si="10"/>
        <v>83.75725446428574</v>
      </c>
      <c r="H17" s="71">
        <f t="shared" si="10"/>
        <v>88.6841517857143</v>
      </c>
      <c r="I17" s="71">
        <f t="shared" si="10"/>
        <v>93.61104910714285</v>
      </c>
      <c r="J17" s="71">
        <f t="shared" si="10"/>
        <v>98.53794642857146</v>
      </c>
      <c r="K17" s="71">
        <f t="shared" si="10"/>
        <v>103.46484375000003</v>
      </c>
      <c r="L17" s="71">
        <f t="shared" si="10"/>
        <v>108.39174107142861</v>
      </c>
      <c r="M17" s="71">
        <f t="shared" si="11"/>
        <v>113.31863839285715</v>
      </c>
      <c r="N17" s="71">
        <f t="shared" si="11"/>
        <v>118.24553571428572</v>
      </c>
      <c r="O17" s="71">
        <f t="shared" si="11"/>
        <v>123.17243303571432</v>
      </c>
      <c r="P17" s="71">
        <f t="shared" si="11"/>
        <v>128.0993303571429</v>
      </c>
      <c r="Q17" s="71">
        <f t="shared" si="11"/>
        <v>133.0262276785715</v>
      </c>
      <c r="R17" s="71">
        <f t="shared" si="11"/>
        <v>137.95312499999997</v>
      </c>
      <c r="S17" s="71">
        <f t="shared" si="11"/>
        <v>142.8800223214286</v>
      </c>
      <c r="T17" s="71">
        <f t="shared" si="11"/>
        <v>147.8069196428572</v>
      </c>
      <c r="U17" s="71">
        <f t="shared" si="11"/>
        <v>152.73381696428575</v>
      </c>
      <c r="V17" s="71">
        <f t="shared" si="11"/>
        <v>157.66071428571436</v>
      </c>
      <c r="W17" s="71">
        <f t="shared" si="12"/>
        <v>162.58761160714283</v>
      </c>
      <c r="X17" s="71">
        <f t="shared" si="12"/>
        <v>167.51450892857147</v>
      </c>
      <c r="Y17" s="71">
        <f t="shared" si="12"/>
        <v>172.44140625000003</v>
      </c>
      <c r="Z17" s="71">
        <f t="shared" si="12"/>
        <v>177.3683035714286</v>
      </c>
      <c r="AA17" s="71">
        <f t="shared" si="12"/>
        <v>182.2952008928572</v>
      </c>
      <c r="AB17" s="71">
        <f t="shared" si="12"/>
        <v>187.2220982142857</v>
      </c>
      <c r="AC17" s="71">
        <f t="shared" si="12"/>
        <v>192.14899553571433</v>
      </c>
      <c r="AD17" s="71">
        <f t="shared" si="12"/>
        <v>197.07589285714292</v>
      </c>
      <c r="AE17" s="71">
        <f t="shared" si="12"/>
        <v>202.00279017857144</v>
      </c>
      <c r="AF17" s="71">
        <f t="shared" si="12"/>
        <v>206.92968750000006</v>
      </c>
      <c r="AG17" s="71">
        <f t="shared" si="13"/>
        <v>211.85658482142858</v>
      </c>
      <c r="AH17" s="71">
        <f t="shared" si="13"/>
        <v>216.78348214285722</v>
      </c>
      <c r="AI17" s="71">
        <f t="shared" si="13"/>
        <v>221.71037946428578</v>
      </c>
      <c r="AJ17" s="71">
        <f t="shared" si="13"/>
        <v>226.6372767857143</v>
      </c>
      <c r="AK17" s="71">
        <f t="shared" si="13"/>
        <v>231.5641741071429</v>
      </c>
      <c r="AL17" s="71">
        <f t="shared" si="13"/>
        <v>236.49107142857144</v>
      </c>
      <c r="AM17" s="71">
        <f t="shared" si="13"/>
        <v>241.41796875000009</v>
      </c>
      <c r="AN17" s="71">
        <f t="shared" si="13"/>
        <v>246.34486607142864</v>
      </c>
      <c r="AO17" s="71">
        <f t="shared" si="13"/>
        <v>251.27176339285717</v>
      </c>
      <c r="AP17" s="71">
        <f t="shared" si="13"/>
        <v>256.1986607142858</v>
      </c>
      <c r="AQ17" s="71">
        <f t="shared" si="13"/>
        <v>261.12555803571433</v>
      </c>
      <c r="AR17" s="71">
        <f t="shared" si="13"/>
        <v>266.052455357143</v>
      </c>
      <c r="AS17" s="71">
        <f t="shared" si="13"/>
        <v>270.9793526785715</v>
      </c>
      <c r="AT17" s="71">
        <f t="shared" si="13"/>
        <v>275.90624999999994</v>
      </c>
      <c r="AU17" s="71">
        <f t="shared" si="13"/>
        <v>280.8331473214286</v>
      </c>
      <c r="AV17" s="71">
        <f t="shared" si="13"/>
        <v>285.7600446428572</v>
      </c>
      <c r="AW17" s="71">
        <f t="shared" si="14"/>
        <v>290.68694196428584</v>
      </c>
      <c r="AX17" s="71">
        <f t="shared" si="14"/>
        <v>295.6138392857144</v>
      </c>
      <c r="AY17" s="71">
        <f t="shared" si="14"/>
        <v>300.54073660714283</v>
      </c>
      <c r="AZ17" s="71">
        <f t="shared" si="14"/>
        <v>305.4676339285715</v>
      </c>
      <c r="BA17" s="73">
        <f t="shared" si="14"/>
        <v>310.39453125000006</v>
      </c>
      <c r="BB17" s="71">
        <f t="shared" si="14"/>
        <v>315.3214285714287</v>
      </c>
      <c r="BC17" s="72">
        <f t="shared" si="14"/>
        <v>320.2483258928572</v>
      </c>
      <c r="BD17" s="26">
        <v>3</v>
      </c>
    </row>
    <row r="18" spans="1:56" ht="18" customHeight="1">
      <c r="A18" s="26">
        <v>3.1</v>
      </c>
      <c r="B18" s="70">
        <f t="shared" si="9"/>
        <v>67.40878727678573</v>
      </c>
      <c r="C18" s="70">
        <f t="shared" si="10"/>
        <v>73.0261862165179</v>
      </c>
      <c r="D18" s="71">
        <f t="shared" si="10"/>
        <v>78.64358515625003</v>
      </c>
      <c r="E18" s="71">
        <f t="shared" si="10"/>
        <v>84.26098409598217</v>
      </c>
      <c r="F18" s="71">
        <f t="shared" si="10"/>
        <v>89.87838303571434</v>
      </c>
      <c r="G18" s="71">
        <f t="shared" si="10"/>
        <v>95.49578197544645</v>
      </c>
      <c r="H18" s="71">
        <f t="shared" si="10"/>
        <v>101.1131809151786</v>
      </c>
      <c r="I18" s="71">
        <f t="shared" si="10"/>
        <v>106.73057985491073</v>
      </c>
      <c r="J18" s="71">
        <f t="shared" si="10"/>
        <v>112.34797879464288</v>
      </c>
      <c r="K18" s="71">
        <f t="shared" si="10"/>
        <v>117.96537773437505</v>
      </c>
      <c r="L18" s="71">
        <f t="shared" si="10"/>
        <v>123.58277667410721</v>
      </c>
      <c r="M18" s="71">
        <f t="shared" si="11"/>
        <v>129.20017561383932</v>
      </c>
      <c r="N18" s="71">
        <f t="shared" si="11"/>
        <v>134.81757455357146</v>
      </c>
      <c r="O18" s="71">
        <f t="shared" si="11"/>
        <v>140.43497349330363</v>
      </c>
      <c r="P18" s="71">
        <f t="shared" si="11"/>
        <v>146.0523724330358</v>
      </c>
      <c r="Q18" s="71">
        <f t="shared" si="11"/>
        <v>151.66977137276794</v>
      </c>
      <c r="R18" s="71">
        <f t="shared" si="11"/>
        <v>157.28717031250005</v>
      </c>
      <c r="S18" s="71">
        <f t="shared" si="11"/>
        <v>162.9045692522322</v>
      </c>
      <c r="T18" s="71">
        <f t="shared" si="11"/>
        <v>168.52196819196433</v>
      </c>
      <c r="U18" s="71">
        <f t="shared" si="11"/>
        <v>174.1393671316965</v>
      </c>
      <c r="V18" s="71">
        <f t="shared" si="11"/>
        <v>179.75676607142867</v>
      </c>
      <c r="W18" s="71">
        <f t="shared" si="12"/>
        <v>185.37416501116078</v>
      </c>
      <c r="X18" s="71">
        <f t="shared" si="12"/>
        <v>190.9915639508929</v>
      </c>
      <c r="Y18" s="71">
        <f t="shared" si="12"/>
        <v>196.6089628906251</v>
      </c>
      <c r="Z18" s="71">
        <f t="shared" si="12"/>
        <v>202.2263618303572</v>
      </c>
      <c r="AA18" s="71">
        <f t="shared" si="12"/>
        <v>207.84376077008935</v>
      </c>
      <c r="AB18" s="71">
        <f t="shared" si="12"/>
        <v>213.46115970982146</v>
      </c>
      <c r="AC18" s="71">
        <f t="shared" si="12"/>
        <v>219.07855864955366</v>
      </c>
      <c r="AD18" s="71">
        <f t="shared" si="12"/>
        <v>224.69595758928577</v>
      </c>
      <c r="AE18" s="71">
        <f t="shared" si="12"/>
        <v>230.3133565290179</v>
      </c>
      <c r="AF18" s="71">
        <f t="shared" si="12"/>
        <v>235.9307554687501</v>
      </c>
      <c r="AG18" s="71">
        <f t="shared" si="13"/>
        <v>241.54815440848222</v>
      </c>
      <c r="AH18" s="71">
        <f t="shared" si="13"/>
        <v>247.16555334821442</v>
      </c>
      <c r="AI18" s="71">
        <f t="shared" si="13"/>
        <v>252.78295228794653</v>
      </c>
      <c r="AJ18" s="71">
        <f t="shared" si="13"/>
        <v>258.40035122767864</v>
      </c>
      <c r="AK18" s="71">
        <f t="shared" si="13"/>
        <v>264.0177501674107</v>
      </c>
      <c r="AL18" s="71">
        <f t="shared" si="13"/>
        <v>269.6351491071429</v>
      </c>
      <c r="AM18" s="71">
        <f t="shared" si="13"/>
        <v>275.25254804687506</v>
      </c>
      <c r="AN18" s="71">
        <f t="shared" si="13"/>
        <v>280.86994698660726</v>
      </c>
      <c r="AO18" s="71">
        <f t="shared" si="13"/>
        <v>286.48734592633934</v>
      </c>
      <c r="AP18" s="71">
        <f t="shared" si="13"/>
        <v>292.1047448660716</v>
      </c>
      <c r="AQ18" s="71">
        <f t="shared" si="13"/>
        <v>297.7221438058037</v>
      </c>
      <c r="AR18" s="71">
        <f t="shared" si="13"/>
        <v>303.3395427455359</v>
      </c>
      <c r="AS18" s="71">
        <f t="shared" si="13"/>
        <v>308.95694168526796</v>
      </c>
      <c r="AT18" s="71">
        <f t="shared" si="13"/>
        <v>314.5743406250001</v>
      </c>
      <c r="AU18" s="71">
        <f t="shared" si="13"/>
        <v>320.19173956473225</v>
      </c>
      <c r="AV18" s="71">
        <f t="shared" si="13"/>
        <v>325.8091385044644</v>
      </c>
      <c r="AW18" s="71">
        <f t="shared" si="14"/>
        <v>331.4265374441965</v>
      </c>
      <c r="AX18" s="71">
        <f t="shared" si="14"/>
        <v>337.04393638392867</v>
      </c>
      <c r="AY18" s="71">
        <f t="shared" si="14"/>
        <v>342.66133532366086</v>
      </c>
      <c r="AZ18" s="71">
        <f t="shared" si="14"/>
        <v>348.278734263393</v>
      </c>
      <c r="BA18" s="73">
        <f t="shared" si="14"/>
        <v>353.8961332031251</v>
      </c>
      <c r="BB18" s="71">
        <f t="shared" si="14"/>
        <v>359.51353214285734</v>
      </c>
      <c r="BC18" s="72">
        <f t="shared" si="14"/>
        <v>365.1309310825895</v>
      </c>
      <c r="BD18" s="26">
        <v>3.1</v>
      </c>
    </row>
    <row r="19" spans="1:56" ht="18" customHeight="1">
      <c r="A19" s="26">
        <v>3.2</v>
      </c>
      <c r="B19" s="70">
        <f t="shared" si="9"/>
        <v>76.53668571428575</v>
      </c>
      <c r="C19" s="70">
        <f t="shared" si="10"/>
        <v>82.9147428571429</v>
      </c>
      <c r="D19" s="71">
        <f t="shared" si="10"/>
        <v>89.29280000000003</v>
      </c>
      <c r="E19" s="71">
        <f t="shared" si="10"/>
        <v>95.67085714285719</v>
      </c>
      <c r="F19" s="71">
        <f t="shared" si="10"/>
        <v>102.04891428571433</v>
      </c>
      <c r="G19" s="71">
        <f t="shared" si="10"/>
        <v>108.42697142857148</v>
      </c>
      <c r="H19" s="71">
        <f t="shared" si="10"/>
        <v>114.80502857142862</v>
      </c>
      <c r="I19" s="71">
        <f t="shared" si="10"/>
        <v>121.18308571428577</v>
      </c>
      <c r="J19" s="71">
        <f t="shared" si="10"/>
        <v>127.56114285714293</v>
      </c>
      <c r="K19" s="71">
        <f t="shared" si="10"/>
        <v>133.93920000000008</v>
      </c>
      <c r="L19" s="71">
        <f t="shared" si="10"/>
        <v>140.31725714285722</v>
      </c>
      <c r="M19" s="71">
        <f t="shared" si="11"/>
        <v>146.69531428571432</v>
      </c>
      <c r="N19" s="71">
        <f t="shared" si="11"/>
        <v>153.0733714285715</v>
      </c>
      <c r="O19" s="71">
        <f t="shared" si="11"/>
        <v>159.45142857142864</v>
      </c>
      <c r="P19" s="71">
        <f t="shared" si="11"/>
        <v>165.8294857142858</v>
      </c>
      <c r="Q19" s="71">
        <f t="shared" si="11"/>
        <v>172.20754285714295</v>
      </c>
      <c r="R19" s="71">
        <f t="shared" si="11"/>
        <v>178.58560000000006</v>
      </c>
      <c r="S19" s="71">
        <f t="shared" si="11"/>
        <v>184.96365714285722</v>
      </c>
      <c r="T19" s="71">
        <f t="shared" si="11"/>
        <v>191.34171428571437</v>
      </c>
      <c r="U19" s="71">
        <f t="shared" si="11"/>
        <v>197.71977142857156</v>
      </c>
      <c r="V19" s="71">
        <f t="shared" si="11"/>
        <v>204.09782857142866</v>
      </c>
      <c r="W19" s="71">
        <f t="shared" si="12"/>
        <v>210.4758857142858</v>
      </c>
      <c r="X19" s="71">
        <f t="shared" si="12"/>
        <v>216.85394285714295</v>
      </c>
      <c r="Y19" s="71">
        <f t="shared" si="12"/>
        <v>223.23200000000017</v>
      </c>
      <c r="Z19" s="71">
        <f t="shared" si="12"/>
        <v>229.61005714285724</v>
      </c>
      <c r="AA19" s="71">
        <f t="shared" si="12"/>
        <v>235.98811428571443</v>
      </c>
      <c r="AB19" s="71">
        <f t="shared" si="12"/>
        <v>242.36617142857153</v>
      </c>
      <c r="AC19" s="71">
        <f t="shared" si="12"/>
        <v>248.7442285714287</v>
      </c>
      <c r="AD19" s="71">
        <f t="shared" si="12"/>
        <v>255.12228571428585</v>
      </c>
      <c r="AE19" s="71">
        <f t="shared" si="12"/>
        <v>261.5003428571429</v>
      </c>
      <c r="AF19" s="71">
        <f t="shared" si="12"/>
        <v>267.87840000000017</v>
      </c>
      <c r="AG19" s="71">
        <f t="shared" si="13"/>
        <v>274.2564571428573</v>
      </c>
      <c r="AH19" s="71">
        <f t="shared" si="13"/>
        <v>280.63451428571443</v>
      </c>
      <c r="AI19" s="71">
        <f t="shared" si="13"/>
        <v>287.01257142857156</v>
      </c>
      <c r="AJ19" s="71">
        <f t="shared" si="13"/>
        <v>293.39062857142864</v>
      </c>
      <c r="AK19" s="71">
        <f t="shared" si="13"/>
        <v>299.7686857142859</v>
      </c>
      <c r="AL19" s="71">
        <f t="shared" si="13"/>
        <v>306.146742857143</v>
      </c>
      <c r="AM19" s="71">
        <f t="shared" si="13"/>
        <v>312.5248000000002</v>
      </c>
      <c r="AN19" s="71">
        <f t="shared" si="13"/>
        <v>318.9028571428573</v>
      </c>
      <c r="AO19" s="71">
        <f t="shared" si="13"/>
        <v>325.2809142857144</v>
      </c>
      <c r="AP19" s="71">
        <f t="shared" si="13"/>
        <v>331.6589714285716</v>
      </c>
      <c r="AQ19" s="71">
        <f t="shared" si="13"/>
        <v>338.0370285714287</v>
      </c>
      <c r="AR19" s="71">
        <f t="shared" si="13"/>
        <v>344.4150857142859</v>
      </c>
      <c r="AS19" s="71">
        <f t="shared" si="13"/>
        <v>350.79314285714304</v>
      </c>
      <c r="AT19" s="71">
        <f t="shared" si="13"/>
        <v>357.1712000000001</v>
      </c>
      <c r="AU19" s="71">
        <f t="shared" si="13"/>
        <v>363.54925714285736</v>
      </c>
      <c r="AV19" s="71">
        <f t="shared" si="13"/>
        <v>369.92731428571443</v>
      </c>
      <c r="AW19" s="71">
        <f t="shared" si="14"/>
        <v>376.3053714285716</v>
      </c>
      <c r="AX19" s="71">
        <f t="shared" si="14"/>
        <v>382.68342857142875</v>
      </c>
      <c r="AY19" s="71">
        <f t="shared" si="14"/>
        <v>389.0614857142859</v>
      </c>
      <c r="AZ19" s="71">
        <f t="shared" si="14"/>
        <v>395.4395428571431</v>
      </c>
      <c r="BA19" s="73">
        <f t="shared" si="14"/>
        <v>401.8176000000002</v>
      </c>
      <c r="BB19" s="71">
        <f t="shared" si="14"/>
        <v>408.1956571428573</v>
      </c>
      <c r="BC19" s="72">
        <f t="shared" si="14"/>
        <v>414.5737142857144</v>
      </c>
      <c r="BD19" s="26">
        <v>3.2</v>
      </c>
    </row>
    <row r="20" spans="1:56" ht="18" customHeight="1">
      <c r="A20" s="26">
        <v>3.3</v>
      </c>
      <c r="B20" s="70">
        <f t="shared" si="9"/>
        <v>86.56164441964286</v>
      </c>
      <c r="C20" s="70">
        <f t="shared" si="10"/>
        <v>93.77511478794644</v>
      </c>
      <c r="D20" s="71">
        <f t="shared" si="10"/>
        <v>100.98858515625001</v>
      </c>
      <c r="E20" s="71">
        <f t="shared" si="10"/>
        <v>108.20205552455354</v>
      </c>
      <c r="F20" s="71">
        <f t="shared" si="10"/>
        <v>115.41552589285715</v>
      </c>
      <c r="G20" s="71">
        <f t="shared" si="10"/>
        <v>122.62899626116074</v>
      </c>
      <c r="H20" s="71">
        <f t="shared" si="10"/>
        <v>129.84246662946427</v>
      </c>
      <c r="I20" s="71">
        <f t="shared" si="10"/>
        <v>137.05593699776787</v>
      </c>
      <c r="J20" s="71">
        <f t="shared" si="10"/>
        <v>144.26940736607145</v>
      </c>
      <c r="K20" s="71">
        <f t="shared" si="10"/>
        <v>151.48287773437502</v>
      </c>
      <c r="L20" s="71">
        <f t="shared" si="10"/>
        <v>158.6963481026786</v>
      </c>
      <c r="M20" s="71">
        <f t="shared" si="11"/>
        <v>165.90981847098215</v>
      </c>
      <c r="N20" s="71">
        <f t="shared" si="11"/>
        <v>173.12328883928572</v>
      </c>
      <c r="O20" s="71">
        <f t="shared" si="11"/>
        <v>180.3367592075893</v>
      </c>
      <c r="P20" s="71">
        <f t="shared" si="11"/>
        <v>187.55022957589287</v>
      </c>
      <c r="Q20" s="71">
        <f t="shared" si="11"/>
        <v>194.76369994419647</v>
      </c>
      <c r="R20" s="71">
        <f t="shared" si="11"/>
        <v>201.97717031250002</v>
      </c>
      <c r="S20" s="71">
        <f t="shared" si="11"/>
        <v>209.1906406808036</v>
      </c>
      <c r="T20" s="71">
        <f t="shared" si="11"/>
        <v>216.4041110491071</v>
      </c>
      <c r="U20" s="71">
        <f t="shared" si="11"/>
        <v>223.61758141741072</v>
      </c>
      <c r="V20" s="71">
        <f t="shared" si="11"/>
        <v>230.8310517857143</v>
      </c>
      <c r="W20" s="71">
        <f t="shared" si="12"/>
        <v>238.04452215401784</v>
      </c>
      <c r="X20" s="71">
        <f t="shared" si="12"/>
        <v>245.25799252232147</v>
      </c>
      <c r="Y20" s="71">
        <f t="shared" si="12"/>
        <v>252.47146289062496</v>
      </c>
      <c r="Z20" s="71">
        <f t="shared" si="12"/>
        <v>259.68493325892854</v>
      </c>
      <c r="AA20" s="71">
        <f t="shared" si="12"/>
        <v>266.89840362723214</v>
      </c>
      <c r="AB20" s="71">
        <f t="shared" si="12"/>
        <v>274.11187399553575</v>
      </c>
      <c r="AC20" s="71">
        <f t="shared" si="12"/>
        <v>281.3253443638393</v>
      </c>
      <c r="AD20" s="71">
        <f t="shared" si="12"/>
        <v>288.5388147321429</v>
      </c>
      <c r="AE20" s="71">
        <f t="shared" si="12"/>
        <v>295.7522851004464</v>
      </c>
      <c r="AF20" s="71">
        <f t="shared" si="12"/>
        <v>302.96575546875005</v>
      </c>
      <c r="AG20" s="71">
        <f t="shared" si="13"/>
        <v>310.17922583705354</v>
      </c>
      <c r="AH20" s="71">
        <f t="shared" si="13"/>
        <v>317.3926962053572</v>
      </c>
      <c r="AI20" s="71">
        <f t="shared" si="13"/>
        <v>324.60616657366074</v>
      </c>
      <c r="AJ20" s="71">
        <f t="shared" si="13"/>
        <v>331.8196369419643</v>
      </c>
      <c r="AK20" s="71">
        <f t="shared" si="13"/>
        <v>339.0331073102679</v>
      </c>
      <c r="AL20" s="71">
        <f t="shared" si="13"/>
        <v>346.24657767857144</v>
      </c>
      <c r="AM20" s="71">
        <f t="shared" si="13"/>
        <v>353.46004804687504</v>
      </c>
      <c r="AN20" s="71">
        <f t="shared" si="13"/>
        <v>360.6735184151786</v>
      </c>
      <c r="AO20" s="71">
        <f t="shared" si="13"/>
        <v>367.88698878348214</v>
      </c>
      <c r="AP20" s="71">
        <f t="shared" si="13"/>
        <v>375.10045915178574</v>
      </c>
      <c r="AQ20" s="71">
        <f t="shared" si="13"/>
        <v>382.3139295200893</v>
      </c>
      <c r="AR20" s="71">
        <f t="shared" si="13"/>
        <v>389.52739988839295</v>
      </c>
      <c r="AS20" s="71">
        <f t="shared" si="13"/>
        <v>396.7408702566965</v>
      </c>
      <c r="AT20" s="71">
        <f t="shared" si="13"/>
        <v>403.95434062500004</v>
      </c>
      <c r="AU20" s="71">
        <f t="shared" si="13"/>
        <v>411.16781099330365</v>
      </c>
      <c r="AV20" s="71">
        <f t="shared" si="13"/>
        <v>418.3812813616072</v>
      </c>
      <c r="AW20" s="71">
        <f t="shared" si="14"/>
        <v>425.59475172991074</v>
      </c>
      <c r="AX20" s="71">
        <f t="shared" si="14"/>
        <v>432.8082220982142</v>
      </c>
      <c r="AY20" s="71">
        <f t="shared" si="14"/>
        <v>440.0216924665179</v>
      </c>
      <c r="AZ20" s="71">
        <f t="shared" si="14"/>
        <v>447.23516283482144</v>
      </c>
      <c r="BA20" s="73">
        <f t="shared" si="14"/>
        <v>454.448633203125</v>
      </c>
      <c r="BB20" s="71">
        <f t="shared" si="14"/>
        <v>461.6621035714286</v>
      </c>
      <c r="BC20" s="72">
        <f t="shared" si="14"/>
        <v>468.87557393973213</v>
      </c>
      <c r="BD20" s="26">
        <v>3.3</v>
      </c>
    </row>
    <row r="21" spans="1:56" ht="18" customHeight="1" thickBot="1">
      <c r="A21" s="42">
        <v>3.4</v>
      </c>
      <c r="B21" s="74">
        <f t="shared" si="9"/>
        <v>97.54059642857145</v>
      </c>
      <c r="C21" s="74">
        <f t="shared" si="10"/>
        <v>105.66897946428571</v>
      </c>
      <c r="D21" s="76">
        <f t="shared" si="10"/>
        <v>113.7973625</v>
      </c>
      <c r="E21" s="76">
        <f t="shared" si="10"/>
        <v>121.92574553571428</v>
      </c>
      <c r="F21" s="76">
        <f t="shared" si="10"/>
        <v>130.05412857142858</v>
      </c>
      <c r="G21" s="76">
        <f t="shared" si="10"/>
        <v>138.18251160714286</v>
      </c>
      <c r="H21" s="76">
        <f t="shared" si="10"/>
        <v>146.31089464285716</v>
      </c>
      <c r="I21" s="76">
        <f t="shared" si="10"/>
        <v>154.43927767857144</v>
      </c>
      <c r="J21" s="76">
        <f t="shared" si="10"/>
        <v>162.56766071428572</v>
      </c>
      <c r="K21" s="76">
        <f t="shared" si="10"/>
        <v>170.69604375</v>
      </c>
      <c r="L21" s="76">
        <f t="shared" si="10"/>
        <v>178.8244267857143</v>
      </c>
      <c r="M21" s="76">
        <f t="shared" si="11"/>
        <v>186.95280982142856</v>
      </c>
      <c r="N21" s="76">
        <f t="shared" si="11"/>
        <v>195.0811928571429</v>
      </c>
      <c r="O21" s="76">
        <f t="shared" si="11"/>
        <v>203.20957589285717</v>
      </c>
      <c r="P21" s="76">
        <f t="shared" si="11"/>
        <v>211.33795892857142</v>
      </c>
      <c r="Q21" s="76">
        <f t="shared" si="11"/>
        <v>219.46634196428573</v>
      </c>
      <c r="R21" s="76">
        <f t="shared" si="11"/>
        <v>227.594725</v>
      </c>
      <c r="S21" s="76">
        <f t="shared" si="11"/>
        <v>235.72310803571432</v>
      </c>
      <c r="T21" s="76">
        <f t="shared" si="11"/>
        <v>243.85149107142857</v>
      </c>
      <c r="U21" s="76">
        <f t="shared" si="11"/>
        <v>251.97987410714285</v>
      </c>
      <c r="V21" s="76">
        <f t="shared" si="11"/>
        <v>260.10825714285716</v>
      </c>
      <c r="W21" s="76">
        <f t="shared" si="12"/>
        <v>268.23664017857146</v>
      </c>
      <c r="X21" s="76">
        <f t="shared" si="12"/>
        <v>276.3650232142857</v>
      </c>
      <c r="Y21" s="76">
        <f t="shared" si="12"/>
        <v>284.49340625</v>
      </c>
      <c r="Z21" s="76">
        <f t="shared" si="12"/>
        <v>292.6217892857143</v>
      </c>
      <c r="AA21" s="76">
        <f t="shared" si="12"/>
        <v>300.7501723214286</v>
      </c>
      <c r="AB21" s="76">
        <f t="shared" si="12"/>
        <v>308.8785553571429</v>
      </c>
      <c r="AC21" s="76">
        <f t="shared" si="12"/>
        <v>317.0069383928572</v>
      </c>
      <c r="AD21" s="76">
        <f t="shared" si="12"/>
        <v>325.13532142857144</v>
      </c>
      <c r="AE21" s="76">
        <f t="shared" si="12"/>
        <v>333.26370446428564</v>
      </c>
      <c r="AF21" s="76">
        <f t="shared" si="12"/>
        <v>341.3920875</v>
      </c>
      <c r="AG21" s="76">
        <f t="shared" si="13"/>
        <v>349.52047053571425</v>
      </c>
      <c r="AH21" s="76">
        <f t="shared" si="13"/>
        <v>357.6488535714286</v>
      </c>
      <c r="AI21" s="76">
        <f t="shared" si="13"/>
        <v>365.77723660714287</v>
      </c>
      <c r="AJ21" s="76">
        <f t="shared" si="13"/>
        <v>373.9056196428571</v>
      </c>
      <c r="AK21" s="76">
        <f t="shared" si="13"/>
        <v>382.03400267857154</v>
      </c>
      <c r="AL21" s="76">
        <f t="shared" si="13"/>
        <v>390.1623857142858</v>
      </c>
      <c r="AM21" s="76">
        <f t="shared" si="13"/>
        <v>398.2907687500001</v>
      </c>
      <c r="AN21" s="76">
        <f t="shared" si="13"/>
        <v>406.41915178571435</v>
      </c>
      <c r="AO21" s="76">
        <f t="shared" si="13"/>
        <v>414.54753482142854</v>
      </c>
      <c r="AP21" s="76">
        <f t="shared" si="13"/>
        <v>422.67591785714285</v>
      </c>
      <c r="AQ21" s="76">
        <f t="shared" si="13"/>
        <v>430.8043008928571</v>
      </c>
      <c r="AR21" s="76">
        <f t="shared" si="13"/>
        <v>438.93268392857146</v>
      </c>
      <c r="AS21" s="76">
        <f t="shared" si="13"/>
        <v>447.0610669642857</v>
      </c>
      <c r="AT21" s="76">
        <f t="shared" si="13"/>
        <v>455.18945</v>
      </c>
      <c r="AU21" s="76">
        <f t="shared" si="13"/>
        <v>463.3178330357143</v>
      </c>
      <c r="AV21" s="76">
        <f t="shared" si="13"/>
        <v>471.44621607142864</v>
      </c>
      <c r="AW21" s="76">
        <f t="shared" si="14"/>
        <v>479.5745991071429</v>
      </c>
      <c r="AX21" s="76">
        <f t="shared" si="14"/>
        <v>487.70298214285714</v>
      </c>
      <c r="AY21" s="76">
        <f t="shared" si="14"/>
        <v>495.8313651785714</v>
      </c>
      <c r="AZ21" s="76">
        <f t="shared" si="14"/>
        <v>503.9597482142857</v>
      </c>
      <c r="BA21" s="77">
        <f t="shared" si="14"/>
        <v>512.08813125</v>
      </c>
      <c r="BB21" s="76">
        <f t="shared" si="14"/>
        <v>520.2165142857143</v>
      </c>
      <c r="BC21" s="78">
        <f t="shared" si="14"/>
        <v>528.3448973214286</v>
      </c>
      <c r="BD21" s="42">
        <v>3.4</v>
      </c>
    </row>
    <row r="22" spans="29:30" ht="19.5" customHeight="1" hidden="1">
      <c r="AC22" s="3"/>
      <c r="AD22" s="2"/>
    </row>
    <row r="23" spans="27:55" ht="9.75" customHeight="1">
      <c r="AA23" s="5"/>
      <c r="AB23" s="3"/>
      <c r="AC23" s="3"/>
      <c r="AR23" s="29"/>
      <c r="AS23" s="29"/>
      <c r="AT23" s="5"/>
      <c r="AU23" s="5"/>
      <c r="AV23" s="5"/>
      <c r="AW23" s="5"/>
      <c r="AX23" s="5"/>
      <c r="AY23" s="5"/>
      <c r="AZ23" s="5"/>
      <c r="BA23" s="5"/>
      <c r="BB23" s="5"/>
      <c r="BC23" s="29"/>
    </row>
    <row r="24" spans="19:55" ht="19.5" customHeight="1" hidden="1">
      <c r="S24" s="149" t="s">
        <v>8</v>
      </c>
      <c r="T24" s="149"/>
      <c r="U24" s="149"/>
      <c r="V24" s="149"/>
      <c r="W24" s="149"/>
      <c r="X24" s="149"/>
      <c r="Y24" s="149"/>
      <c r="Z24" s="40">
        <v>32.88</v>
      </c>
      <c r="AA24" s="40"/>
      <c r="AB24" s="150">
        <v>65.76</v>
      </c>
      <c r="AC24" s="151"/>
      <c r="AR24" s="29"/>
      <c r="AS24" s="29"/>
      <c r="AT24" s="5"/>
      <c r="AU24" s="5"/>
      <c r="AV24" s="5"/>
      <c r="AW24" s="5"/>
      <c r="AX24" s="5"/>
      <c r="AY24" s="5"/>
      <c r="AZ24" s="5"/>
      <c r="BA24" s="5"/>
      <c r="BB24" s="5"/>
      <c r="BC24" s="29"/>
    </row>
    <row r="25" spans="19:55" ht="19.5" customHeight="1" hidden="1">
      <c r="S25" s="149" t="s">
        <v>9</v>
      </c>
      <c r="T25" s="149"/>
      <c r="U25" s="149"/>
      <c r="V25" s="149"/>
      <c r="W25" s="149"/>
      <c r="X25" s="149"/>
      <c r="Y25" s="149"/>
      <c r="Z25" s="40">
        <v>32.88</v>
      </c>
      <c r="AA25" s="40">
        <v>86.63</v>
      </c>
      <c r="AB25" s="152">
        <v>119.51</v>
      </c>
      <c r="AC25" s="153"/>
      <c r="AD25" s="4"/>
      <c r="AE25" s="4"/>
      <c r="AF25" s="4"/>
      <c r="AR25" s="29"/>
      <c r="AS25" s="29"/>
      <c r="AT25" s="31"/>
      <c r="AU25" s="31"/>
      <c r="AV25" s="5"/>
      <c r="AW25" s="5"/>
      <c r="AX25" s="5"/>
      <c r="AY25" s="5"/>
      <c r="AZ25" s="5"/>
      <c r="BA25" s="5"/>
      <c r="BB25" s="5"/>
      <c r="BC25" s="5"/>
    </row>
    <row r="26" spans="19:29" ht="19.5" customHeight="1" hidden="1">
      <c r="S26" s="149" t="s">
        <v>10</v>
      </c>
      <c r="T26" s="149"/>
      <c r="U26" s="149"/>
      <c r="V26" s="149"/>
      <c r="W26" s="149"/>
      <c r="X26" s="149"/>
      <c r="Y26" s="149"/>
      <c r="Z26" s="40">
        <v>86.63</v>
      </c>
      <c r="AA26" s="40">
        <v>79.13</v>
      </c>
      <c r="AB26" s="154">
        <v>165.76</v>
      </c>
      <c r="AC26" s="155"/>
    </row>
    <row r="27" spans="13:32" ht="12.75">
      <c r="M27" s="137" t="s">
        <v>14</v>
      </c>
      <c r="N27" s="138"/>
      <c r="O27" s="138"/>
      <c r="P27" s="138"/>
      <c r="Q27" s="138"/>
      <c r="R27" s="138"/>
      <c r="T27" s="139" t="s">
        <v>15</v>
      </c>
      <c r="U27" s="140"/>
      <c r="V27" s="140"/>
      <c r="W27" s="140"/>
      <c r="X27" s="140"/>
      <c r="Y27" s="140"/>
      <c r="AA27" s="141" t="s">
        <v>15</v>
      </c>
      <c r="AB27" s="142"/>
      <c r="AC27" s="142"/>
      <c r="AD27" s="142"/>
      <c r="AE27" s="142"/>
      <c r="AF27" s="142"/>
    </row>
    <row r="28" spans="13:32" ht="12.75">
      <c r="M28" s="138"/>
      <c r="N28" s="138"/>
      <c r="O28" s="138"/>
      <c r="P28" s="138"/>
      <c r="Q28" s="138"/>
      <c r="R28" s="138"/>
      <c r="T28" s="139" t="s">
        <v>16</v>
      </c>
      <c r="U28" s="140"/>
      <c r="V28" s="140"/>
      <c r="W28" s="140"/>
      <c r="X28" s="140"/>
      <c r="Y28" s="140"/>
      <c r="AA28" s="156" t="s">
        <v>17</v>
      </c>
      <c r="AB28" s="157"/>
      <c r="AC28" s="157"/>
      <c r="AD28" s="157"/>
      <c r="AE28" s="157"/>
      <c r="AF28" s="15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46:55" ht="12.75" hidden="1">
      <c r="AT50" s="136" t="s">
        <v>2</v>
      </c>
      <c r="AU50" s="136"/>
      <c r="AV50" s="136"/>
      <c r="AW50" s="136"/>
      <c r="AX50" s="136"/>
      <c r="AY50" s="136"/>
      <c r="AZ50" s="136"/>
      <c r="BA50" s="136"/>
      <c r="BB50" s="136"/>
      <c r="BC50" s="136"/>
    </row>
    <row r="51" spans="46:55" ht="12.75" hidden="1">
      <c r="AT51" s="136" t="s">
        <v>0</v>
      </c>
      <c r="AU51" s="136"/>
      <c r="AV51" s="136"/>
      <c r="AW51" s="136"/>
      <c r="AX51" s="136"/>
      <c r="AY51" s="136"/>
      <c r="AZ51" s="136"/>
      <c r="BA51" s="136"/>
      <c r="BB51" s="136"/>
      <c r="BC51" s="136"/>
    </row>
  </sheetData>
  <sheetProtection password="CAE7" sheet="1"/>
  <mergeCells count="20">
    <mergeCell ref="AB26:AC26"/>
    <mergeCell ref="AT50:BC50"/>
    <mergeCell ref="S24:Y24"/>
    <mergeCell ref="AB24:AC24"/>
    <mergeCell ref="A1:AA1"/>
    <mergeCell ref="A2:AF2"/>
    <mergeCell ref="H4:J4"/>
    <mergeCell ref="O4:Q4"/>
    <mergeCell ref="X4:AF4"/>
    <mergeCell ref="AA28:AF28"/>
    <mergeCell ref="AT51:BC51"/>
    <mergeCell ref="AV4:BC4"/>
    <mergeCell ref="S25:Y25"/>
    <mergeCell ref="AB25:AC25"/>
    <mergeCell ref="S26:Y26"/>
    <mergeCell ref="M27:R27"/>
    <mergeCell ref="M28:R28"/>
    <mergeCell ref="T27:Y27"/>
    <mergeCell ref="T28:Y28"/>
    <mergeCell ref="AA27:AF27"/>
  </mergeCells>
  <conditionalFormatting sqref="B7:BC21">
    <cfRule type="cellIs" priority="1" dxfId="4" operator="greaterThan" stopIfTrue="1">
      <formula>166</formula>
    </cfRule>
    <cfRule type="cellIs" priority="2" dxfId="1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zoomScalePageLayoutView="0" workbookViewId="0" topLeftCell="A1">
      <selection activeCell="A1" sqref="A1:AA1"/>
    </sheetView>
  </sheetViews>
  <sheetFormatPr defaultColWidth="11.421875" defaultRowHeight="12.75"/>
  <cols>
    <col min="1" max="1" width="5.7109375" style="1" customWidth="1"/>
    <col min="2" max="2" width="4.7109375" style="1" hidden="1" customWidth="1"/>
    <col min="3" max="7" width="4.7109375" style="1" customWidth="1"/>
    <col min="8" max="55" width="4.7109375" style="0" customWidth="1"/>
    <col min="56" max="56" width="5.421875" style="0" customWidth="1"/>
  </cols>
  <sheetData>
    <row r="1" spans="1:47" ht="12.75">
      <c r="A1" s="204" t="s">
        <v>47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15.75" customHeight="1">
      <c r="A2" s="143" t="s">
        <v>41</v>
      </c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5"/>
      <c r="AA2" s="145"/>
      <c r="AB2" s="145"/>
      <c r="AC2" s="145"/>
      <c r="AD2" s="145"/>
      <c r="AE2" s="145"/>
      <c r="AF2" s="145"/>
      <c r="AH2" s="158" t="s">
        <v>29</v>
      </c>
      <c r="AI2" s="159"/>
      <c r="AJ2" s="159"/>
      <c r="AK2" s="159"/>
      <c r="AL2" s="159"/>
      <c r="AM2" s="160"/>
      <c r="AN2" s="20"/>
      <c r="AO2" s="20"/>
      <c r="AP2" s="20"/>
      <c r="AQ2" s="20"/>
      <c r="AR2" s="20"/>
      <c r="AS2" s="20"/>
      <c r="AT2" s="20"/>
      <c r="AU2" s="20"/>
    </row>
    <row r="3" spans="1:47" ht="15.75" customHeight="1" hidden="1">
      <c r="A3" s="11"/>
      <c r="B3" s="11"/>
      <c r="C3" s="170" t="s">
        <v>34</v>
      </c>
      <c r="D3" s="145"/>
      <c r="E3" s="145"/>
      <c r="F3" s="145"/>
      <c r="G3" s="145"/>
      <c r="H3" s="145"/>
      <c r="I3" s="14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"/>
      <c r="Z3" s="7"/>
      <c r="AA3" s="7"/>
      <c r="AB3" s="7"/>
      <c r="AC3" s="9"/>
      <c r="AD3" s="9"/>
      <c r="AE3" s="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ht="15.75" customHeight="1" hidden="1">
      <c r="A4" s="11"/>
      <c r="B4" s="11"/>
      <c r="C4" s="170" t="s">
        <v>38</v>
      </c>
      <c r="D4" s="145"/>
      <c r="E4" s="145"/>
      <c r="F4" s="145"/>
      <c r="G4" s="145"/>
      <c r="H4" s="145"/>
      <c r="I4" s="14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6"/>
      <c r="Z4" s="7"/>
      <c r="AA4" s="7"/>
      <c r="AB4" s="7"/>
      <c r="AC4" s="9"/>
      <c r="AD4" s="9"/>
      <c r="AE4" s="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ht="15.75" customHeight="1" hidden="1">
      <c r="A5" s="11"/>
      <c r="B5" s="11"/>
      <c r="C5" s="171" t="s">
        <v>39</v>
      </c>
      <c r="D5" s="145"/>
      <c r="E5" s="145"/>
      <c r="F5" s="145"/>
      <c r="G5" s="145"/>
      <c r="H5" s="145"/>
      <c r="I5" s="14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6"/>
      <c r="Z5" s="7"/>
      <c r="AA5" s="7"/>
      <c r="AB5" s="7"/>
      <c r="AC5" s="92"/>
      <c r="AD5" s="9"/>
      <c r="AE5" s="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ht="15.75" customHeight="1">
      <c r="A6" s="11"/>
      <c r="B6" s="11"/>
      <c r="C6" s="94"/>
      <c r="D6" s="9"/>
      <c r="E6" s="9"/>
      <c r="F6" s="9"/>
      <c r="G6" s="9"/>
      <c r="H6" s="9"/>
      <c r="I6" s="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74" t="s">
        <v>31</v>
      </c>
      <c r="Y6" s="175"/>
      <c r="Z6" s="175"/>
      <c r="AA6" s="175"/>
      <c r="AB6" s="175"/>
      <c r="AC6" s="96"/>
      <c r="AD6" s="5"/>
      <c r="AE6" s="5"/>
      <c r="AF6" s="5"/>
      <c r="AG6" s="5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15.75" customHeight="1">
      <c r="A7" s="11"/>
      <c r="B7" s="11"/>
      <c r="C7" s="94"/>
      <c r="D7" s="9"/>
      <c r="E7" s="9"/>
      <c r="F7" s="9"/>
      <c r="G7" s="9"/>
      <c r="H7" s="9"/>
      <c r="I7" s="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76" t="s">
        <v>32</v>
      </c>
      <c r="Y7" s="177"/>
      <c r="Z7" s="177"/>
      <c r="AA7" s="177"/>
      <c r="AB7" s="177"/>
      <c r="AC7" s="96"/>
      <c r="AD7" s="5"/>
      <c r="AE7" s="5"/>
      <c r="AF7" s="5"/>
      <c r="AG7" s="5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8:55" ht="15.75" customHeight="1">
      <c r="H8" s="130" t="s">
        <v>1</v>
      </c>
      <c r="I8" s="131"/>
      <c r="J8" s="131"/>
      <c r="K8" s="57">
        <v>80</v>
      </c>
      <c r="L8" s="13" t="s">
        <v>3</v>
      </c>
      <c r="M8" s="14"/>
      <c r="O8" s="132" t="s">
        <v>4</v>
      </c>
      <c r="P8" s="131"/>
      <c r="Q8" s="131"/>
      <c r="R8" s="15" t="s">
        <v>5</v>
      </c>
      <c r="S8" s="18">
        <v>150</v>
      </c>
      <c r="T8" s="16" t="s">
        <v>6</v>
      </c>
      <c r="U8" s="19">
        <v>15</v>
      </c>
      <c r="V8" s="17" t="s">
        <v>7</v>
      </c>
      <c r="X8" s="178" t="s">
        <v>33</v>
      </c>
      <c r="Y8" s="179"/>
      <c r="Z8" s="179"/>
      <c r="AA8" s="179"/>
      <c r="AB8" s="179"/>
      <c r="AC8" s="97"/>
      <c r="AD8" s="5"/>
      <c r="AE8" s="5"/>
      <c r="AF8" s="5"/>
      <c r="AG8" s="5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9"/>
      <c r="AU8" s="29"/>
      <c r="AV8" s="172"/>
      <c r="AW8" s="172"/>
      <c r="AX8" s="173"/>
      <c r="AY8" s="173"/>
      <c r="AZ8" s="173"/>
      <c r="BA8" s="173"/>
      <c r="BB8" s="173"/>
      <c r="BC8" s="173"/>
    </row>
    <row r="9" spans="25:28" ht="3" customHeight="1" thickBot="1">
      <c r="Y9" s="6"/>
      <c r="Z9" s="7"/>
      <c r="AA9" s="7"/>
      <c r="AB9" s="7"/>
    </row>
    <row r="10" spans="1:55" s="35" customFormat="1" ht="15.75" customHeight="1">
      <c r="A10" s="53" t="s">
        <v>13</v>
      </c>
      <c r="B10" s="38">
        <v>1.2</v>
      </c>
      <c r="C10" s="36">
        <v>1.3</v>
      </c>
      <c r="D10" s="36">
        <v>1.4</v>
      </c>
      <c r="E10" s="36">
        <v>1.5</v>
      </c>
      <c r="F10" s="36">
        <v>1.6</v>
      </c>
      <c r="G10" s="36">
        <v>1.7</v>
      </c>
      <c r="H10" s="32">
        <v>1.8</v>
      </c>
      <c r="I10" s="32">
        <v>1.9</v>
      </c>
      <c r="J10" s="32">
        <v>2</v>
      </c>
      <c r="K10" s="32">
        <v>2.1</v>
      </c>
      <c r="L10" s="32">
        <v>2.2</v>
      </c>
      <c r="M10" s="32">
        <v>2.3</v>
      </c>
      <c r="N10" s="32">
        <v>2.4</v>
      </c>
      <c r="O10" s="32">
        <v>2.5</v>
      </c>
      <c r="P10" s="32">
        <v>2.6</v>
      </c>
      <c r="Q10" s="32">
        <v>2.7</v>
      </c>
      <c r="R10" s="32">
        <v>2.8</v>
      </c>
      <c r="S10" s="32">
        <v>2.9</v>
      </c>
      <c r="T10" s="32">
        <v>3</v>
      </c>
      <c r="U10" s="32">
        <v>3.1</v>
      </c>
      <c r="V10" s="32">
        <v>3.2</v>
      </c>
      <c r="W10" s="32">
        <v>3.3</v>
      </c>
      <c r="X10" s="32">
        <v>3.4</v>
      </c>
      <c r="Y10" s="32">
        <v>3.5</v>
      </c>
      <c r="Z10" s="32">
        <v>3.6</v>
      </c>
      <c r="AA10" s="32">
        <v>3.7</v>
      </c>
      <c r="AB10" s="32">
        <v>3.8</v>
      </c>
      <c r="AC10" s="32">
        <v>3.9</v>
      </c>
      <c r="AD10" s="32">
        <v>4</v>
      </c>
      <c r="AE10" s="32">
        <v>4.1</v>
      </c>
      <c r="AF10" s="32">
        <v>4.2</v>
      </c>
      <c r="AG10" s="32">
        <v>4.3</v>
      </c>
      <c r="AH10" s="32">
        <v>4.4</v>
      </c>
      <c r="AI10" s="32">
        <v>4.5</v>
      </c>
      <c r="AJ10" s="32">
        <v>4.6</v>
      </c>
      <c r="AK10" s="32">
        <v>4.7</v>
      </c>
      <c r="AL10" s="32">
        <v>4.8</v>
      </c>
      <c r="AM10" s="32">
        <v>4.9</v>
      </c>
      <c r="AN10" s="32">
        <v>5</v>
      </c>
      <c r="AO10" s="32">
        <v>5.1</v>
      </c>
      <c r="AP10" s="32">
        <v>5.2</v>
      </c>
      <c r="AQ10" s="32">
        <v>5.3</v>
      </c>
      <c r="AR10" s="32">
        <v>5.4</v>
      </c>
      <c r="AS10" s="32">
        <v>5.5</v>
      </c>
      <c r="AT10" s="32">
        <v>5.6</v>
      </c>
      <c r="AU10" s="32">
        <v>5.7</v>
      </c>
      <c r="AV10" s="32">
        <v>5.8</v>
      </c>
      <c r="AW10" s="32">
        <v>5.9</v>
      </c>
      <c r="AX10" s="32">
        <v>6</v>
      </c>
      <c r="AY10" s="32">
        <v>6.1</v>
      </c>
      <c r="AZ10" s="32">
        <v>6.2</v>
      </c>
      <c r="BA10" s="33">
        <v>6.3</v>
      </c>
      <c r="BB10" s="32">
        <v>6.4</v>
      </c>
      <c r="BC10" s="34">
        <v>6.5</v>
      </c>
    </row>
    <row r="11" spans="1:56" ht="15.75" customHeight="1" hidden="1">
      <c r="A11" s="41">
        <v>2</v>
      </c>
      <c r="B11" s="59">
        <f aca="true" t="shared" si="0" ref="B11:Q13">((5/384*$K$8*9.81*($A11*B$10/3)*(($A11)^3))/(($A11/$S$8)*70000000000))*100000000</f>
        <v>7.007142857142858</v>
      </c>
      <c r="C11" s="111">
        <f t="shared" si="0"/>
        <v>7.591071428571429</v>
      </c>
      <c r="D11" s="111">
        <f t="shared" si="0"/>
        <v>8.175</v>
      </c>
      <c r="E11" s="111">
        <f t="shared" si="0"/>
        <v>8.758928571428573</v>
      </c>
      <c r="F11" s="111">
        <f t="shared" si="0"/>
        <v>9.342857142857145</v>
      </c>
      <c r="G11" s="111">
        <f t="shared" si="0"/>
        <v>9.926785714285716</v>
      </c>
      <c r="H11" s="111">
        <f t="shared" si="0"/>
        <v>10.510714285714286</v>
      </c>
      <c r="I11" s="111">
        <f t="shared" si="0"/>
        <v>11.094642857142858</v>
      </c>
      <c r="J11" s="111">
        <f t="shared" si="0"/>
        <v>11.678571428571429</v>
      </c>
      <c r="K11" s="111">
        <f t="shared" si="0"/>
        <v>12.262500000000003</v>
      </c>
      <c r="L11" s="111">
        <f t="shared" si="0"/>
        <v>12.846428571428573</v>
      </c>
      <c r="M11" s="111">
        <f t="shared" si="0"/>
        <v>13.430357142857142</v>
      </c>
      <c r="N11" s="111">
        <f t="shared" si="0"/>
        <v>14.014285714285716</v>
      </c>
      <c r="O11" s="111">
        <f t="shared" si="0"/>
        <v>14.598214285714286</v>
      </c>
      <c r="P11" s="111">
        <f t="shared" si="0"/>
        <v>15.182142857142859</v>
      </c>
      <c r="Q11" s="111">
        <f t="shared" si="0"/>
        <v>15.766071428571431</v>
      </c>
      <c r="R11" s="111">
        <f aca="true" t="shared" si="1" ref="R11:AA13">((5/384*$K$8*9.81*($A11*R$10/3)*(($A11)^3))/(($A11/$S$8)*70000000000))*100000000</f>
        <v>16.35</v>
      </c>
      <c r="S11" s="111">
        <f t="shared" si="1"/>
        <v>16.933928571428574</v>
      </c>
      <c r="T11" s="111">
        <f t="shared" si="1"/>
        <v>17.517857142857146</v>
      </c>
      <c r="U11" s="111">
        <f t="shared" si="1"/>
        <v>18.101785714285718</v>
      </c>
      <c r="V11" s="111">
        <f t="shared" si="1"/>
        <v>18.68571428571429</v>
      </c>
      <c r="W11" s="111">
        <f t="shared" si="1"/>
        <v>19.26964285714286</v>
      </c>
      <c r="X11" s="111">
        <f t="shared" si="1"/>
        <v>19.85357142857143</v>
      </c>
      <c r="Y11" s="111">
        <f t="shared" si="1"/>
        <v>20.437500000000007</v>
      </c>
      <c r="Z11" s="111">
        <f t="shared" si="1"/>
        <v>21.021428571428572</v>
      </c>
      <c r="AA11" s="111">
        <f t="shared" si="1"/>
        <v>21.605357142857144</v>
      </c>
      <c r="AB11" s="111">
        <f aca="true" t="shared" si="2" ref="AB11:AK13">((5/384*$K$8*9.81*($A11*AB$10/3)*(($A11)^3))/(($A11/$S$8)*70000000000))*100000000</f>
        <v>22.189285714285717</v>
      </c>
      <c r="AC11" s="111">
        <f t="shared" si="2"/>
        <v>22.77321428571429</v>
      </c>
      <c r="AD11" s="111">
        <f t="shared" si="2"/>
        <v>23.357142857142858</v>
      </c>
      <c r="AE11" s="111">
        <f t="shared" si="2"/>
        <v>23.941071428571433</v>
      </c>
      <c r="AF11" s="111">
        <f t="shared" si="2"/>
        <v>24.525000000000006</v>
      </c>
      <c r="AG11" s="111">
        <f t="shared" si="2"/>
        <v>25.108928571428574</v>
      </c>
      <c r="AH11" s="111">
        <f t="shared" si="2"/>
        <v>25.692857142857147</v>
      </c>
      <c r="AI11" s="111">
        <f t="shared" si="2"/>
        <v>26.276785714285722</v>
      </c>
      <c r="AJ11" s="111">
        <f t="shared" si="2"/>
        <v>26.860714285714284</v>
      </c>
      <c r="AK11" s="111">
        <f t="shared" si="2"/>
        <v>27.44464285714286</v>
      </c>
      <c r="AL11" s="111">
        <f aca="true" t="shared" si="3" ref="AL11:AY13">((5/384*$K$8*9.81*($A11*AL$10/3)*(($A11)^3))/(($A11/$S$8)*70000000000))*100000000</f>
        <v>28.028571428571432</v>
      </c>
      <c r="AM11" s="111">
        <f t="shared" si="3"/>
        <v>28.612500000000004</v>
      </c>
      <c r="AN11" s="111">
        <f t="shared" si="3"/>
        <v>29.196428571428573</v>
      </c>
      <c r="AO11" s="111">
        <f t="shared" si="3"/>
        <v>29.78035714285715</v>
      </c>
      <c r="AP11" s="111">
        <f t="shared" si="3"/>
        <v>30.364285714285717</v>
      </c>
      <c r="AQ11" s="111">
        <f t="shared" si="3"/>
        <v>30.948214285714286</v>
      </c>
      <c r="AR11" s="111">
        <f t="shared" si="3"/>
        <v>31.532142857142862</v>
      </c>
      <c r="AS11" s="111">
        <f t="shared" si="3"/>
        <v>32.11607142857143</v>
      </c>
      <c r="AT11" s="111">
        <f t="shared" si="3"/>
        <v>32.7</v>
      </c>
      <c r="AU11" s="111">
        <f t="shared" si="3"/>
        <v>33.28392857142858</v>
      </c>
      <c r="AV11" s="111">
        <f t="shared" si="3"/>
        <v>33.86785714285715</v>
      </c>
      <c r="AW11" s="111">
        <f t="shared" si="3"/>
        <v>34.45178571428572</v>
      </c>
      <c r="AX11" s="111">
        <f t="shared" si="3"/>
        <v>35.03571428571429</v>
      </c>
      <c r="AY11" s="124">
        <f t="shared" si="3"/>
        <v>35.61964285714286</v>
      </c>
      <c r="AZ11" s="113">
        <f>$AY$11</f>
        <v>35.61964285714286</v>
      </c>
      <c r="BA11" s="111">
        <f>$AY$11</f>
        <v>35.61964285714286</v>
      </c>
      <c r="BB11" s="111">
        <f>$AY$11</f>
        <v>35.61964285714286</v>
      </c>
      <c r="BC11" s="111">
        <f>$AY$11</f>
        <v>35.61964285714286</v>
      </c>
      <c r="BD11" s="41">
        <v>2</v>
      </c>
    </row>
    <row r="12" spans="1:56" ht="15.75" customHeight="1" hidden="1">
      <c r="A12" s="26">
        <v>2.1</v>
      </c>
      <c r="B12" s="62">
        <f t="shared" si="0"/>
        <v>8.111643750000002</v>
      </c>
      <c r="C12" s="114">
        <f t="shared" si="0"/>
        <v>8.787614062500003</v>
      </c>
      <c r="D12" s="114">
        <f t="shared" si="0"/>
        <v>9.463584375000002</v>
      </c>
      <c r="E12" s="114">
        <f t="shared" si="0"/>
        <v>10.139554687500004</v>
      </c>
      <c r="F12" s="114">
        <f t="shared" si="0"/>
        <v>10.815525000000004</v>
      </c>
      <c r="G12" s="114">
        <f t="shared" si="0"/>
        <v>11.491495312500003</v>
      </c>
      <c r="H12" s="114">
        <f t="shared" si="0"/>
        <v>12.167465625000004</v>
      </c>
      <c r="I12" s="114">
        <f t="shared" si="0"/>
        <v>12.843435937500002</v>
      </c>
      <c r="J12" s="114">
        <f t="shared" si="0"/>
        <v>13.519406250000005</v>
      </c>
      <c r="K12" s="114">
        <f t="shared" si="0"/>
        <v>14.195376562500003</v>
      </c>
      <c r="L12" s="114">
        <f t="shared" si="0"/>
        <v>14.871346875000006</v>
      </c>
      <c r="M12" s="114">
        <f t="shared" si="0"/>
        <v>15.547317187500006</v>
      </c>
      <c r="N12" s="114">
        <f t="shared" si="0"/>
        <v>16.223287500000005</v>
      </c>
      <c r="O12" s="114">
        <f t="shared" si="0"/>
        <v>16.899257812500004</v>
      </c>
      <c r="P12" s="114">
        <f t="shared" si="0"/>
        <v>17.575228125000006</v>
      </c>
      <c r="Q12" s="114">
        <f t="shared" si="0"/>
        <v>18.25119843750001</v>
      </c>
      <c r="R12" s="114">
        <f t="shared" si="1"/>
        <v>18.927168750000003</v>
      </c>
      <c r="S12" s="114">
        <f t="shared" si="1"/>
        <v>19.603139062500006</v>
      </c>
      <c r="T12" s="114">
        <f t="shared" si="1"/>
        <v>20.279109375000008</v>
      </c>
      <c r="U12" s="114">
        <f t="shared" si="1"/>
        <v>20.95507968750001</v>
      </c>
      <c r="V12" s="114">
        <f t="shared" si="1"/>
        <v>21.63105000000001</v>
      </c>
      <c r="W12" s="114">
        <f t="shared" si="1"/>
        <v>22.307020312500008</v>
      </c>
      <c r="X12" s="114">
        <f t="shared" si="1"/>
        <v>22.982990625000006</v>
      </c>
      <c r="Y12" s="114">
        <f t="shared" si="1"/>
        <v>23.65896093750001</v>
      </c>
      <c r="Z12" s="114">
        <f t="shared" si="1"/>
        <v>24.334931250000007</v>
      </c>
      <c r="AA12" s="114">
        <f t="shared" si="1"/>
        <v>25.010901562500013</v>
      </c>
      <c r="AB12" s="114">
        <f t="shared" si="2"/>
        <v>25.686871875000005</v>
      </c>
      <c r="AC12" s="114">
        <f t="shared" si="2"/>
        <v>26.362842187500004</v>
      </c>
      <c r="AD12" s="114">
        <f t="shared" si="2"/>
        <v>27.03881250000001</v>
      </c>
      <c r="AE12" s="114">
        <f t="shared" si="2"/>
        <v>27.7147828125</v>
      </c>
      <c r="AF12" s="114">
        <f t="shared" si="2"/>
        <v>28.390753125000007</v>
      </c>
      <c r="AG12" s="114">
        <f t="shared" si="2"/>
        <v>29.066723437500002</v>
      </c>
      <c r="AH12" s="114">
        <f t="shared" si="2"/>
        <v>29.74269375000001</v>
      </c>
      <c r="AI12" s="114">
        <f t="shared" si="2"/>
        <v>30.418664062500007</v>
      </c>
      <c r="AJ12" s="114">
        <f t="shared" si="2"/>
        <v>31.094634375000012</v>
      </c>
      <c r="AK12" s="114">
        <f t="shared" si="2"/>
        <v>31.77060468750001</v>
      </c>
      <c r="AL12" s="114">
        <f t="shared" si="3"/>
        <v>32.44657500000001</v>
      </c>
      <c r="AM12" s="114">
        <f t="shared" si="3"/>
        <v>33.122545312500016</v>
      </c>
      <c r="AN12" s="114">
        <f t="shared" si="3"/>
        <v>33.79851562500001</v>
      </c>
      <c r="AO12" s="114">
        <f t="shared" si="3"/>
        <v>34.474485937500006</v>
      </c>
      <c r="AP12" s="114">
        <f t="shared" si="3"/>
        <v>35.15045625000001</v>
      </c>
      <c r="AQ12" s="114">
        <f t="shared" si="3"/>
        <v>35.82642656250001</v>
      </c>
      <c r="AR12" s="114">
        <f t="shared" si="3"/>
        <v>36.50239687500002</v>
      </c>
      <c r="AS12" s="114">
        <f t="shared" si="3"/>
        <v>37.17836718750001</v>
      </c>
      <c r="AT12" s="114">
        <f t="shared" si="3"/>
        <v>37.85433750000001</v>
      </c>
      <c r="AU12" s="114">
        <f t="shared" si="3"/>
        <v>38.53030781250001</v>
      </c>
      <c r="AV12" s="114">
        <f t="shared" si="3"/>
        <v>39.20627812500001</v>
      </c>
      <c r="AW12" s="114">
        <f t="shared" si="3"/>
        <v>39.88224843750001</v>
      </c>
      <c r="AX12" s="114">
        <f t="shared" si="3"/>
        <v>40.558218750000016</v>
      </c>
      <c r="AY12" s="114">
        <f t="shared" si="3"/>
        <v>41.234189062500015</v>
      </c>
      <c r="AZ12" s="114">
        <f aca="true" t="shared" si="4" ref="AZ12:BB13">((5/384*$K$8*9.81*($A12*AZ$10/3)*(($A12)^3))/(($A12/$S$8)*70000000000))*100000000</f>
        <v>41.91015937500002</v>
      </c>
      <c r="BA12" s="115">
        <f t="shared" si="4"/>
        <v>42.58612968750001</v>
      </c>
      <c r="BB12" s="125">
        <f t="shared" si="4"/>
        <v>43.26210000000002</v>
      </c>
      <c r="BC12" s="116">
        <f>$BB$12</f>
        <v>43.26210000000002</v>
      </c>
      <c r="BD12" s="26">
        <v>2.1</v>
      </c>
    </row>
    <row r="13" spans="1:56" ht="15.75" customHeight="1" hidden="1">
      <c r="A13" s="27">
        <v>2.2</v>
      </c>
      <c r="B13" s="67">
        <f t="shared" si="0"/>
        <v>9.326507142857146</v>
      </c>
      <c r="C13" s="117">
        <f t="shared" si="0"/>
        <v>10.103716071428577</v>
      </c>
      <c r="D13" s="117">
        <f t="shared" si="0"/>
        <v>10.880925000000003</v>
      </c>
      <c r="E13" s="117">
        <f t="shared" si="0"/>
        <v>11.658133928571434</v>
      </c>
      <c r="F13" s="117">
        <f t="shared" si="0"/>
        <v>12.435342857142864</v>
      </c>
      <c r="G13" s="117">
        <f t="shared" si="0"/>
        <v>13.212551785714295</v>
      </c>
      <c r="H13" s="117">
        <f t="shared" si="0"/>
        <v>13.989760714285723</v>
      </c>
      <c r="I13" s="117">
        <f t="shared" si="0"/>
        <v>14.76696964285715</v>
      </c>
      <c r="J13" s="117">
        <f t="shared" si="0"/>
        <v>15.54417857142858</v>
      </c>
      <c r="K13" s="117">
        <f t="shared" si="0"/>
        <v>16.321387500000007</v>
      </c>
      <c r="L13" s="117">
        <f t="shared" si="0"/>
        <v>17.09859642857144</v>
      </c>
      <c r="M13" s="117">
        <f t="shared" si="0"/>
        <v>17.875805357142866</v>
      </c>
      <c r="N13" s="117">
        <f t="shared" si="0"/>
        <v>18.653014285714292</v>
      </c>
      <c r="O13" s="117">
        <f t="shared" si="0"/>
        <v>19.43022321428572</v>
      </c>
      <c r="P13" s="117">
        <f t="shared" si="0"/>
        <v>20.207432142857154</v>
      </c>
      <c r="Q13" s="117">
        <f t="shared" si="0"/>
        <v>20.984641071428584</v>
      </c>
      <c r="R13" s="117">
        <f t="shared" si="1"/>
        <v>21.761850000000006</v>
      </c>
      <c r="S13" s="117">
        <f t="shared" si="1"/>
        <v>22.539058928571436</v>
      </c>
      <c r="T13" s="117">
        <f t="shared" si="1"/>
        <v>23.31626785714287</v>
      </c>
      <c r="U13" s="117">
        <f t="shared" si="1"/>
        <v>24.093476785714305</v>
      </c>
      <c r="V13" s="117">
        <f t="shared" si="1"/>
        <v>24.870685714285727</v>
      </c>
      <c r="W13" s="117">
        <f t="shared" si="1"/>
        <v>25.647894642857153</v>
      </c>
      <c r="X13" s="117">
        <f t="shared" si="1"/>
        <v>26.42510357142859</v>
      </c>
      <c r="Y13" s="117">
        <f t="shared" si="1"/>
        <v>27.202312500000012</v>
      </c>
      <c r="Z13" s="117">
        <f t="shared" si="1"/>
        <v>27.979521428571445</v>
      </c>
      <c r="AA13" s="117">
        <f t="shared" si="1"/>
        <v>28.756730357142875</v>
      </c>
      <c r="AB13" s="117">
        <f t="shared" si="2"/>
        <v>29.5339392857143</v>
      </c>
      <c r="AC13" s="117">
        <f t="shared" si="2"/>
        <v>30.311148214285723</v>
      </c>
      <c r="AD13" s="117">
        <f t="shared" si="2"/>
        <v>31.08835714285716</v>
      </c>
      <c r="AE13" s="117">
        <f t="shared" si="2"/>
        <v>31.865566071428578</v>
      </c>
      <c r="AF13" s="117">
        <f t="shared" si="2"/>
        <v>32.642775000000015</v>
      </c>
      <c r="AG13" s="117">
        <f t="shared" si="2"/>
        <v>33.41998392857145</v>
      </c>
      <c r="AH13" s="117">
        <f t="shared" si="2"/>
        <v>34.19719285714288</v>
      </c>
      <c r="AI13" s="117">
        <f t="shared" si="2"/>
        <v>34.974401785714306</v>
      </c>
      <c r="AJ13" s="117">
        <f t="shared" si="2"/>
        <v>35.75161071428573</v>
      </c>
      <c r="AK13" s="117">
        <f t="shared" si="2"/>
        <v>36.528819642857165</v>
      </c>
      <c r="AL13" s="117">
        <f t="shared" si="3"/>
        <v>37.306028571428584</v>
      </c>
      <c r="AM13" s="117">
        <f t="shared" si="3"/>
        <v>38.08323750000002</v>
      </c>
      <c r="AN13" s="117">
        <f t="shared" si="3"/>
        <v>38.86044642857144</v>
      </c>
      <c r="AO13" s="117">
        <f t="shared" si="3"/>
        <v>39.637655357142876</v>
      </c>
      <c r="AP13" s="117">
        <f t="shared" si="3"/>
        <v>40.41486428571431</v>
      </c>
      <c r="AQ13" s="117">
        <f t="shared" si="3"/>
        <v>41.19207321428573</v>
      </c>
      <c r="AR13" s="117">
        <f t="shared" si="3"/>
        <v>41.96928214285717</v>
      </c>
      <c r="AS13" s="117">
        <f t="shared" si="3"/>
        <v>42.7464910714286</v>
      </c>
      <c r="AT13" s="117">
        <f t="shared" si="3"/>
        <v>43.52370000000001</v>
      </c>
      <c r="AU13" s="117">
        <f t="shared" si="3"/>
        <v>44.30090892857145</v>
      </c>
      <c r="AV13" s="117">
        <f t="shared" si="3"/>
        <v>45.07811785714287</v>
      </c>
      <c r="AW13" s="117">
        <f t="shared" si="3"/>
        <v>45.855326785714304</v>
      </c>
      <c r="AX13" s="117">
        <f t="shared" si="3"/>
        <v>46.63253571428574</v>
      </c>
      <c r="AY13" s="117">
        <f t="shared" si="3"/>
        <v>47.40974464285716</v>
      </c>
      <c r="AZ13" s="117">
        <f t="shared" si="4"/>
        <v>48.18695357142861</v>
      </c>
      <c r="BA13" s="119">
        <f t="shared" si="4"/>
        <v>48.964162500000015</v>
      </c>
      <c r="BB13" s="117">
        <f t="shared" si="4"/>
        <v>49.741371428571455</v>
      </c>
      <c r="BC13" s="126">
        <f>((5/384*$K$8*9.81*($A13*BC$10/3)*(($A13)^3))/(($A13/$S$8)*70000000000))*100000000</f>
        <v>50.51858035714287</v>
      </c>
      <c r="BD13" s="27">
        <v>2.2</v>
      </c>
    </row>
    <row r="14" spans="1:56" ht="15.75" customHeight="1">
      <c r="A14" s="28">
        <v>2.3</v>
      </c>
      <c r="B14" s="71">
        <f>((5/384*$K$8*9.81*($A14*B$10/3)*(($A14)^3))/(($U$8/1000)*70000000000))*100000000</f>
        <v>10.893810357142856</v>
      </c>
      <c r="C14" s="120">
        <f aca="true" t="shared" si="5" ref="C14:BC20">((5/384*$K$8*9.81*($A14*C$10/3)*(($A14)^3))/(($U$8/1000)*70000000000))*100000000</f>
        <v>11.80162788690476</v>
      </c>
      <c r="D14" s="120">
        <f t="shared" si="5"/>
        <v>12.709445416666664</v>
      </c>
      <c r="E14" s="120">
        <f t="shared" si="5"/>
        <v>13.61726294642857</v>
      </c>
      <c r="F14" s="120">
        <f t="shared" si="5"/>
        <v>14.525080476190475</v>
      </c>
      <c r="G14" s="120">
        <f t="shared" si="5"/>
        <v>15.43289800595238</v>
      </c>
      <c r="H14" s="120">
        <f t="shared" si="5"/>
        <v>16.34071553571428</v>
      </c>
      <c r="I14" s="120">
        <f t="shared" si="5"/>
        <v>17.248533065476185</v>
      </c>
      <c r="J14" s="120">
        <f t="shared" si="5"/>
        <v>18.15635059523809</v>
      </c>
      <c r="K14" s="120">
        <f t="shared" si="5"/>
        <v>19.064168125000002</v>
      </c>
      <c r="L14" s="120">
        <f t="shared" si="5"/>
        <v>19.9719856547619</v>
      </c>
      <c r="M14" s="120">
        <f t="shared" si="5"/>
        <v>20.879803184523805</v>
      </c>
      <c r="N14" s="120">
        <f t="shared" si="5"/>
        <v>21.787620714285712</v>
      </c>
      <c r="O14" s="120">
        <f t="shared" si="5"/>
        <v>22.695438244047615</v>
      </c>
      <c r="P14" s="120">
        <f t="shared" si="5"/>
        <v>23.60325577380952</v>
      </c>
      <c r="Q14" s="120">
        <f t="shared" si="5"/>
        <v>24.511073303571422</v>
      </c>
      <c r="R14" s="120">
        <f t="shared" si="5"/>
        <v>25.41889083333333</v>
      </c>
      <c r="S14" s="120">
        <f t="shared" si="5"/>
        <v>26.326708363095236</v>
      </c>
      <c r="T14" s="120">
        <f t="shared" si="5"/>
        <v>27.23452589285714</v>
      </c>
      <c r="U14" s="120">
        <f t="shared" si="5"/>
        <v>28.142343422619042</v>
      </c>
      <c r="V14" s="120">
        <f t="shared" si="5"/>
        <v>29.05016095238095</v>
      </c>
      <c r="W14" s="120">
        <f t="shared" si="5"/>
        <v>29.957978482142853</v>
      </c>
      <c r="X14" s="120">
        <f t="shared" si="5"/>
        <v>30.86579601190476</v>
      </c>
      <c r="Y14" s="120">
        <f t="shared" si="5"/>
        <v>31.773613541666656</v>
      </c>
      <c r="Z14" s="120">
        <f t="shared" si="5"/>
        <v>32.68143107142856</v>
      </c>
      <c r="AA14" s="120">
        <f t="shared" si="5"/>
        <v>33.58924860119047</v>
      </c>
      <c r="AB14" s="120">
        <f t="shared" si="5"/>
        <v>34.49706613095237</v>
      </c>
      <c r="AC14" s="120">
        <f t="shared" si="5"/>
        <v>35.404883660714276</v>
      </c>
      <c r="AD14" s="120">
        <f t="shared" si="5"/>
        <v>36.31270119047618</v>
      </c>
      <c r="AE14" s="120">
        <f t="shared" si="5"/>
        <v>37.22051872023808</v>
      </c>
      <c r="AF14" s="120">
        <f t="shared" si="5"/>
        <v>38.128336250000004</v>
      </c>
      <c r="AG14" s="120">
        <f t="shared" si="5"/>
        <v>39.03615377976189</v>
      </c>
      <c r="AH14" s="120">
        <f t="shared" si="5"/>
        <v>39.9439713095238</v>
      </c>
      <c r="AI14" s="120">
        <f t="shared" si="5"/>
        <v>40.8517888392857</v>
      </c>
      <c r="AJ14" s="120">
        <f t="shared" si="5"/>
        <v>41.75960636904761</v>
      </c>
      <c r="AK14" s="120">
        <f t="shared" si="5"/>
        <v>42.66742389880951</v>
      </c>
      <c r="AL14" s="120">
        <f t="shared" si="5"/>
        <v>43.575241428571424</v>
      </c>
      <c r="AM14" s="120">
        <f t="shared" si="5"/>
        <v>44.483058958333324</v>
      </c>
      <c r="AN14" s="120">
        <f t="shared" si="5"/>
        <v>45.39087648809523</v>
      </c>
      <c r="AO14" s="120">
        <f t="shared" si="5"/>
        <v>46.29869401785714</v>
      </c>
      <c r="AP14" s="120">
        <f t="shared" si="5"/>
        <v>47.20651154761904</v>
      </c>
      <c r="AQ14" s="120">
        <f t="shared" si="5"/>
        <v>48.11432907738095</v>
      </c>
      <c r="AR14" s="120">
        <f t="shared" si="5"/>
        <v>49.022146607142844</v>
      </c>
      <c r="AS14" s="120">
        <f t="shared" si="5"/>
        <v>49.92996413690475</v>
      </c>
      <c r="AT14" s="120">
        <f t="shared" si="5"/>
        <v>50.83778166666666</v>
      </c>
      <c r="AU14" s="120">
        <f t="shared" si="5"/>
        <v>51.745599196428564</v>
      </c>
      <c r="AV14" s="120">
        <f t="shared" si="5"/>
        <v>52.65341672619047</v>
      </c>
      <c r="AW14" s="120">
        <f t="shared" si="5"/>
        <v>53.56123425595237</v>
      </c>
      <c r="AX14" s="120">
        <f t="shared" si="5"/>
        <v>54.46905178571428</v>
      </c>
      <c r="AY14" s="120">
        <f t="shared" si="5"/>
        <v>55.37686931547618</v>
      </c>
      <c r="AZ14" s="120">
        <f t="shared" si="5"/>
        <v>56.284686845238085</v>
      </c>
      <c r="BA14" s="120">
        <f t="shared" si="5"/>
        <v>57.19250437499999</v>
      </c>
      <c r="BB14" s="120">
        <f t="shared" si="5"/>
        <v>58.1003219047619</v>
      </c>
      <c r="BC14" s="120">
        <f t="shared" si="5"/>
        <v>59.008139434523805</v>
      </c>
      <c r="BD14" s="28">
        <v>2.3</v>
      </c>
    </row>
    <row r="15" spans="1:56" ht="15.75" customHeight="1">
      <c r="A15" s="26">
        <v>2.4</v>
      </c>
      <c r="B15" s="62">
        <f aca="true" t="shared" si="6" ref="B15:Q26">((5/384*$K$8*9.81*($A15*B$10/3)*(($A15)^3))/(($U$8/1000)*70000000000))*100000000</f>
        <v>12.915565714285712</v>
      </c>
      <c r="C15" s="114">
        <f t="shared" si="6"/>
        <v>13.991862857142863</v>
      </c>
      <c r="D15" s="114">
        <f t="shared" si="6"/>
        <v>15.06816</v>
      </c>
      <c r="E15" s="114">
        <f t="shared" si="6"/>
        <v>16.144457142857146</v>
      </c>
      <c r="F15" s="114">
        <f t="shared" si="6"/>
        <v>17.22075428571429</v>
      </c>
      <c r="G15" s="114">
        <f t="shared" si="6"/>
        <v>18.297051428571432</v>
      </c>
      <c r="H15" s="114">
        <f t="shared" si="6"/>
        <v>19.373348571428576</v>
      </c>
      <c r="I15" s="114">
        <f t="shared" si="6"/>
        <v>20.449645714285715</v>
      </c>
      <c r="J15" s="114">
        <f t="shared" si="6"/>
        <v>21.52594285714286</v>
      </c>
      <c r="K15" s="114">
        <f t="shared" si="6"/>
        <v>22.602240000000005</v>
      </c>
      <c r="L15" s="114">
        <f t="shared" si="6"/>
        <v>23.678537142857145</v>
      </c>
      <c r="M15" s="114">
        <f t="shared" si="6"/>
        <v>24.754834285714292</v>
      </c>
      <c r="N15" s="114">
        <f t="shared" si="6"/>
        <v>25.831131428571425</v>
      </c>
      <c r="O15" s="114">
        <f t="shared" si="6"/>
        <v>26.90742857142857</v>
      </c>
      <c r="P15" s="114">
        <f t="shared" si="6"/>
        <v>27.983725714285725</v>
      </c>
      <c r="Q15" s="114">
        <f t="shared" si="6"/>
        <v>29.060022857142865</v>
      </c>
      <c r="R15" s="114">
        <f t="shared" si="5"/>
        <v>30.13632</v>
      </c>
      <c r="S15" s="114">
        <f t="shared" si="5"/>
        <v>31.212617142857148</v>
      </c>
      <c r="T15" s="114">
        <f t="shared" si="5"/>
        <v>32.28891428571429</v>
      </c>
      <c r="U15" s="114">
        <f t="shared" si="5"/>
        <v>33.365211428571435</v>
      </c>
      <c r="V15" s="114">
        <f t="shared" si="5"/>
        <v>34.44150857142858</v>
      </c>
      <c r="W15" s="114">
        <f t="shared" si="5"/>
        <v>35.51780571428572</v>
      </c>
      <c r="X15" s="114">
        <f t="shared" si="5"/>
        <v>36.594102857142865</v>
      </c>
      <c r="Y15" s="114">
        <f t="shared" si="5"/>
        <v>37.67040000000001</v>
      </c>
      <c r="Z15" s="114">
        <f t="shared" si="5"/>
        <v>38.74669714285715</v>
      </c>
      <c r="AA15" s="114">
        <f t="shared" si="5"/>
        <v>39.822994285714294</v>
      </c>
      <c r="AB15" s="114">
        <f t="shared" si="5"/>
        <v>40.89929142857143</v>
      </c>
      <c r="AC15" s="114">
        <f t="shared" si="5"/>
        <v>41.975588571428574</v>
      </c>
      <c r="AD15" s="114">
        <f t="shared" si="5"/>
        <v>43.05188571428572</v>
      </c>
      <c r="AE15" s="114">
        <f t="shared" si="5"/>
        <v>44.12818285714285</v>
      </c>
      <c r="AF15" s="114">
        <f t="shared" si="5"/>
        <v>45.20448000000001</v>
      </c>
      <c r="AG15" s="114">
        <f t="shared" si="5"/>
        <v>46.28077714285715</v>
      </c>
      <c r="AH15" s="114">
        <f t="shared" si="5"/>
        <v>47.35707428571429</v>
      </c>
      <c r="AI15" s="114">
        <f t="shared" si="5"/>
        <v>48.433371428571434</v>
      </c>
      <c r="AJ15" s="114">
        <f t="shared" si="5"/>
        <v>49.509668571428584</v>
      </c>
      <c r="AK15" s="114">
        <f t="shared" si="5"/>
        <v>50.58596571428573</v>
      </c>
      <c r="AL15" s="114">
        <f t="shared" si="5"/>
        <v>51.66226285714285</v>
      </c>
      <c r="AM15" s="114">
        <f t="shared" si="5"/>
        <v>52.73856000000001</v>
      </c>
      <c r="AN15" s="114">
        <f t="shared" si="5"/>
        <v>53.81485714285714</v>
      </c>
      <c r="AO15" s="114">
        <f t="shared" si="5"/>
        <v>54.89115428571428</v>
      </c>
      <c r="AP15" s="114">
        <f t="shared" si="5"/>
        <v>55.96745142857145</v>
      </c>
      <c r="AQ15" s="114">
        <f t="shared" si="5"/>
        <v>57.043748571428566</v>
      </c>
      <c r="AR15" s="114">
        <f t="shared" si="5"/>
        <v>58.12004571428573</v>
      </c>
      <c r="AS15" s="114">
        <f t="shared" si="5"/>
        <v>59.19634285714287</v>
      </c>
      <c r="AT15" s="114">
        <f t="shared" si="5"/>
        <v>60.27264</v>
      </c>
      <c r="AU15" s="114">
        <f t="shared" si="5"/>
        <v>61.348937142857146</v>
      </c>
      <c r="AV15" s="114">
        <f t="shared" si="5"/>
        <v>62.425234285714296</v>
      </c>
      <c r="AW15" s="114">
        <f t="shared" si="5"/>
        <v>63.50153142857144</v>
      </c>
      <c r="AX15" s="114">
        <f t="shared" si="5"/>
        <v>64.57782857142858</v>
      </c>
      <c r="AY15" s="114">
        <f t="shared" si="5"/>
        <v>65.65412571428573</v>
      </c>
      <c r="AZ15" s="114">
        <f t="shared" si="5"/>
        <v>66.73042285714287</v>
      </c>
      <c r="BA15" s="114">
        <f t="shared" si="5"/>
        <v>67.80672000000001</v>
      </c>
      <c r="BB15" s="114">
        <f t="shared" si="5"/>
        <v>68.88301714285716</v>
      </c>
      <c r="BC15" s="114">
        <f t="shared" si="5"/>
        <v>69.9593142857143</v>
      </c>
      <c r="BD15" s="26">
        <v>2.4</v>
      </c>
    </row>
    <row r="16" spans="1:56" ht="15.75" customHeight="1">
      <c r="A16" s="26">
        <v>2.5</v>
      </c>
      <c r="B16" s="62">
        <f t="shared" si="6"/>
        <v>15.206473214285717</v>
      </c>
      <c r="C16" s="114">
        <f t="shared" si="6"/>
        <v>16.473679315476193</v>
      </c>
      <c r="D16" s="114">
        <f t="shared" si="6"/>
        <v>17.74088541666667</v>
      </c>
      <c r="E16" s="114">
        <f t="shared" si="6"/>
        <v>19.008091517857146</v>
      </c>
      <c r="F16" s="114">
        <f t="shared" si="6"/>
        <v>20.275297619047624</v>
      </c>
      <c r="G16" s="114">
        <f t="shared" si="6"/>
        <v>21.542503720238102</v>
      </c>
      <c r="H16" s="114">
        <f t="shared" si="6"/>
        <v>22.809709821428577</v>
      </c>
      <c r="I16" s="114">
        <f t="shared" si="6"/>
        <v>24.076915922619055</v>
      </c>
      <c r="J16" s="114">
        <f t="shared" si="6"/>
        <v>25.34412202380953</v>
      </c>
      <c r="K16" s="114">
        <f t="shared" si="6"/>
        <v>26.611328125000007</v>
      </c>
      <c r="L16" s="114">
        <f t="shared" si="6"/>
        <v>27.87853422619048</v>
      </c>
      <c r="M16" s="114">
        <f t="shared" si="6"/>
        <v>29.14574032738096</v>
      </c>
      <c r="N16" s="114">
        <f t="shared" si="6"/>
        <v>30.412946428571434</v>
      </c>
      <c r="O16" s="114">
        <f t="shared" si="6"/>
        <v>31.680152529761912</v>
      </c>
      <c r="P16" s="114">
        <f t="shared" si="6"/>
        <v>32.94735863095239</v>
      </c>
      <c r="Q16" s="114">
        <f t="shared" si="6"/>
        <v>34.21456473214286</v>
      </c>
      <c r="R16" s="114">
        <f t="shared" si="5"/>
        <v>35.48177083333334</v>
      </c>
      <c r="S16" s="114">
        <f t="shared" si="5"/>
        <v>36.74897693452382</v>
      </c>
      <c r="T16" s="114">
        <f t="shared" si="5"/>
        <v>38.01618303571429</v>
      </c>
      <c r="U16" s="114">
        <f t="shared" si="5"/>
        <v>39.28338913690477</v>
      </c>
      <c r="V16" s="114">
        <f t="shared" si="5"/>
        <v>40.55059523809525</v>
      </c>
      <c r="W16" s="114">
        <f t="shared" si="5"/>
        <v>41.81780133928572</v>
      </c>
      <c r="X16" s="114">
        <f t="shared" si="5"/>
        <v>43.085007440476204</v>
      </c>
      <c r="Y16" s="114">
        <f t="shared" si="5"/>
        <v>44.35221354166667</v>
      </c>
      <c r="Z16" s="114">
        <f t="shared" si="5"/>
        <v>45.61941964285715</v>
      </c>
      <c r="AA16" s="114">
        <f t="shared" si="5"/>
        <v>46.886625744047635</v>
      </c>
      <c r="AB16" s="114">
        <f t="shared" si="5"/>
        <v>48.15383184523811</v>
      </c>
      <c r="AC16" s="114">
        <f t="shared" si="5"/>
        <v>49.42103794642858</v>
      </c>
      <c r="AD16" s="114">
        <f t="shared" si="5"/>
        <v>50.68824404761906</v>
      </c>
      <c r="AE16" s="114">
        <f t="shared" si="5"/>
        <v>51.95545014880953</v>
      </c>
      <c r="AF16" s="114">
        <f t="shared" si="5"/>
        <v>53.222656250000014</v>
      </c>
      <c r="AG16" s="114">
        <f t="shared" si="5"/>
        <v>54.48986235119048</v>
      </c>
      <c r="AH16" s="114">
        <f t="shared" si="5"/>
        <v>55.75706845238096</v>
      </c>
      <c r="AI16" s="114">
        <f t="shared" si="5"/>
        <v>57.02427455357144</v>
      </c>
      <c r="AJ16" s="114">
        <f t="shared" si="5"/>
        <v>58.29148065476192</v>
      </c>
      <c r="AK16" s="114">
        <f t="shared" si="5"/>
        <v>59.55868675595239</v>
      </c>
      <c r="AL16" s="114">
        <f t="shared" si="5"/>
        <v>60.82589285714287</v>
      </c>
      <c r="AM16" s="114">
        <f t="shared" si="5"/>
        <v>62.09309895833334</v>
      </c>
      <c r="AN16" s="114">
        <f t="shared" si="5"/>
        <v>63.360305059523824</v>
      </c>
      <c r="AO16" s="114">
        <f t="shared" si="5"/>
        <v>64.62751116071429</v>
      </c>
      <c r="AP16" s="114">
        <f t="shared" si="5"/>
        <v>65.89471726190477</v>
      </c>
      <c r="AQ16" s="114">
        <f t="shared" si="5"/>
        <v>67.16192336309526</v>
      </c>
      <c r="AR16" s="114">
        <f t="shared" si="5"/>
        <v>68.42912946428572</v>
      </c>
      <c r="AS16" s="114">
        <f t="shared" si="5"/>
        <v>69.6963355654762</v>
      </c>
      <c r="AT16" s="114">
        <f t="shared" si="5"/>
        <v>70.96354166666669</v>
      </c>
      <c r="AU16" s="114">
        <f t="shared" si="5"/>
        <v>72.23074776785715</v>
      </c>
      <c r="AV16" s="114">
        <f t="shared" si="5"/>
        <v>73.49795386904763</v>
      </c>
      <c r="AW16" s="114">
        <f t="shared" si="5"/>
        <v>74.76515997023812</v>
      </c>
      <c r="AX16" s="114">
        <f t="shared" si="5"/>
        <v>76.03236607142858</v>
      </c>
      <c r="AY16" s="114">
        <f t="shared" si="5"/>
        <v>77.29957217261905</v>
      </c>
      <c r="AZ16" s="114">
        <f t="shared" si="5"/>
        <v>78.56677827380955</v>
      </c>
      <c r="BA16" s="114">
        <f t="shared" si="5"/>
        <v>79.83398437500001</v>
      </c>
      <c r="BB16" s="114">
        <f t="shared" si="5"/>
        <v>81.1011904761905</v>
      </c>
      <c r="BC16" s="114">
        <f t="shared" si="5"/>
        <v>82.36839657738098</v>
      </c>
      <c r="BD16" s="26">
        <v>2.5</v>
      </c>
    </row>
    <row r="17" spans="1:56" ht="15.75" customHeight="1">
      <c r="A17" s="26">
        <v>2.6</v>
      </c>
      <c r="B17" s="62">
        <f t="shared" si="6"/>
        <v>17.789422857142867</v>
      </c>
      <c r="C17" s="114">
        <f t="shared" si="6"/>
        <v>19.27187476190477</v>
      </c>
      <c r="D17" s="114">
        <f t="shared" si="6"/>
        <v>20.75432666666667</v>
      </c>
      <c r="E17" s="114">
        <f t="shared" si="6"/>
        <v>22.23677857142858</v>
      </c>
      <c r="F17" s="114">
        <f t="shared" si="6"/>
        <v>23.719230476190486</v>
      </c>
      <c r="G17" s="114">
        <f t="shared" si="6"/>
        <v>25.20168238095239</v>
      </c>
      <c r="H17" s="114">
        <f t="shared" si="6"/>
        <v>26.6841342857143</v>
      </c>
      <c r="I17" s="114">
        <f t="shared" si="6"/>
        <v>28.1665861904762</v>
      </c>
      <c r="J17" s="114">
        <f t="shared" si="6"/>
        <v>29.649038095238105</v>
      </c>
      <c r="K17" s="114">
        <f t="shared" si="6"/>
        <v>31.13149000000002</v>
      </c>
      <c r="L17" s="114">
        <f t="shared" si="6"/>
        <v>32.61394190476193</v>
      </c>
      <c r="M17" s="114">
        <f t="shared" si="6"/>
        <v>34.09639380952382</v>
      </c>
      <c r="N17" s="114">
        <f t="shared" si="6"/>
        <v>35.578845714285734</v>
      </c>
      <c r="O17" s="114">
        <f t="shared" si="6"/>
        <v>37.061297619047636</v>
      </c>
      <c r="P17" s="114">
        <f t="shared" si="6"/>
        <v>38.54374952380954</v>
      </c>
      <c r="Q17" s="114">
        <f t="shared" si="6"/>
        <v>40.02620142857145</v>
      </c>
      <c r="R17" s="114">
        <f t="shared" si="5"/>
        <v>41.50865333333334</v>
      </c>
      <c r="S17" s="114">
        <f t="shared" si="5"/>
        <v>42.99110523809526</v>
      </c>
      <c r="T17" s="114">
        <f t="shared" si="5"/>
        <v>44.47355714285716</v>
      </c>
      <c r="U17" s="114">
        <f t="shared" si="5"/>
        <v>45.95600904761907</v>
      </c>
      <c r="V17" s="114">
        <f t="shared" si="5"/>
        <v>47.43846095238097</v>
      </c>
      <c r="W17" s="114">
        <f t="shared" si="5"/>
        <v>48.92091285714287</v>
      </c>
      <c r="X17" s="114">
        <f t="shared" si="5"/>
        <v>50.40336476190478</v>
      </c>
      <c r="Y17" s="114">
        <f t="shared" si="5"/>
        <v>51.88581666666668</v>
      </c>
      <c r="Z17" s="114">
        <f t="shared" si="5"/>
        <v>53.3682685714286</v>
      </c>
      <c r="AA17" s="114">
        <f t="shared" si="5"/>
        <v>54.85072047619051</v>
      </c>
      <c r="AB17" s="114">
        <f t="shared" si="5"/>
        <v>56.3331723809524</v>
      </c>
      <c r="AC17" s="114">
        <f t="shared" si="5"/>
        <v>57.815624285714314</v>
      </c>
      <c r="AD17" s="114">
        <f t="shared" si="5"/>
        <v>59.29807619047621</v>
      </c>
      <c r="AE17" s="114">
        <f t="shared" si="5"/>
        <v>60.78052809523812</v>
      </c>
      <c r="AF17" s="114">
        <f t="shared" si="5"/>
        <v>62.26298000000004</v>
      </c>
      <c r="AG17" s="114">
        <f t="shared" si="5"/>
        <v>63.74543190476193</v>
      </c>
      <c r="AH17" s="114">
        <f t="shared" si="5"/>
        <v>65.22788380952386</v>
      </c>
      <c r="AI17" s="114">
        <f t="shared" si="5"/>
        <v>66.71033571428575</v>
      </c>
      <c r="AJ17" s="114">
        <f t="shared" si="5"/>
        <v>68.19278761904764</v>
      </c>
      <c r="AK17" s="114">
        <f t="shared" si="5"/>
        <v>69.67523952380957</v>
      </c>
      <c r="AL17" s="114">
        <f t="shared" si="5"/>
        <v>71.15769142857147</v>
      </c>
      <c r="AM17" s="114">
        <f t="shared" si="5"/>
        <v>72.64014333333337</v>
      </c>
      <c r="AN17" s="114">
        <f t="shared" si="5"/>
        <v>74.12259523809527</v>
      </c>
      <c r="AO17" s="114">
        <f t="shared" si="5"/>
        <v>75.60504714285717</v>
      </c>
      <c r="AP17" s="114">
        <f t="shared" si="5"/>
        <v>77.08749904761908</v>
      </c>
      <c r="AQ17" s="114">
        <f t="shared" si="5"/>
        <v>78.56995095238096</v>
      </c>
      <c r="AR17" s="114">
        <f t="shared" si="5"/>
        <v>80.0524028571429</v>
      </c>
      <c r="AS17" s="114">
        <f t="shared" si="5"/>
        <v>81.5348547619048</v>
      </c>
      <c r="AT17" s="114">
        <f t="shared" si="5"/>
        <v>83.01730666666668</v>
      </c>
      <c r="AU17" s="114">
        <f t="shared" si="5"/>
        <v>84.4997585714286</v>
      </c>
      <c r="AV17" s="114">
        <f t="shared" si="5"/>
        <v>85.98221047619052</v>
      </c>
      <c r="AW17" s="114">
        <f t="shared" si="5"/>
        <v>87.46466238095245</v>
      </c>
      <c r="AX17" s="114">
        <f t="shared" si="5"/>
        <v>88.94711428571432</v>
      </c>
      <c r="AY17" s="114">
        <f t="shared" si="5"/>
        <v>90.42956619047622</v>
      </c>
      <c r="AZ17" s="114">
        <f t="shared" si="5"/>
        <v>91.91201809523814</v>
      </c>
      <c r="BA17" s="114">
        <f t="shared" si="5"/>
        <v>93.39447000000004</v>
      </c>
      <c r="BB17" s="114">
        <f t="shared" si="5"/>
        <v>94.87692190476194</v>
      </c>
      <c r="BC17" s="114">
        <f t="shared" si="5"/>
        <v>96.35937380952386</v>
      </c>
      <c r="BD17" s="26">
        <v>2.6</v>
      </c>
    </row>
    <row r="18" spans="1:56" ht="15.75" customHeight="1">
      <c r="A18" s="26">
        <v>2.7</v>
      </c>
      <c r="B18" s="62">
        <f t="shared" si="6"/>
        <v>20.688238928571437</v>
      </c>
      <c r="C18" s="114">
        <f t="shared" si="6"/>
        <v>22.412258839285723</v>
      </c>
      <c r="D18" s="114">
        <f t="shared" si="6"/>
        <v>24.13627875000001</v>
      </c>
      <c r="E18" s="114">
        <f t="shared" si="6"/>
        <v>25.860298660714303</v>
      </c>
      <c r="F18" s="114">
        <f t="shared" si="6"/>
        <v>27.584318571428586</v>
      </c>
      <c r="G18" s="114">
        <f t="shared" si="6"/>
        <v>29.30833848214287</v>
      </c>
      <c r="H18" s="114">
        <f t="shared" si="6"/>
        <v>31.03235839285715</v>
      </c>
      <c r="I18" s="114">
        <f t="shared" si="6"/>
        <v>32.75637830357144</v>
      </c>
      <c r="J18" s="114">
        <f t="shared" si="6"/>
        <v>34.48039821428573</v>
      </c>
      <c r="K18" s="114">
        <f t="shared" si="6"/>
        <v>36.20441812500002</v>
      </c>
      <c r="L18" s="114">
        <f t="shared" si="6"/>
        <v>37.92843803571431</v>
      </c>
      <c r="M18" s="114">
        <f t="shared" si="6"/>
        <v>39.652457946428584</v>
      </c>
      <c r="N18" s="114">
        <f t="shared" si="6"/>
        <v>41.37647785714287</v>
      </c>
      <c r="O18" s="114">
        <f t="shared" si="6"/>
        <v>43.100497767857156</v>
      </c>
      <c r="P18" s="114">
        <f t="shared" si="6"/>
        <v>44.824517678571446</v>
      </c>
      <c r="Q18" s="114">
        <f t="shared" si="6"/>
        <v>46.548537589285736</v>
      </c>
      <c r="R18" s="114">
        <f t="shared" si="5"/>
        <v>48.27255750000002</v>
      </c>
      <c r="S18" s="114">
        <f t="shared" si="5"/>
        <v>49.9965774107143</v>
      </c>
      <c r="T18" s="114">
        <f t="shared" si="5"/>
        <v>51.720597321428606</v>
      </c>
      <c r="U18" s="114">
        <f t="shared" si="5"/>
        <v>53.44461723214288</v>
      </c>
      <c r="V18" s="114">
        <f t="shared" si="5"/>
        <v>55.16863714285717</v>
      </c>
      <c r="W18" s="114">
        <f t="shared" si="5"/>
        <v>56.892657053571455</v>
      </c>
      <c r="X18" s="114">
        <f t="shared" si="5"/>
        <v>58.61667696428574</v>
      </c>
      <c r="Y18" s="114">
        <f t="shared" si="5"/>
        <v>60.34069687500001</v>
      </c>
      <c r="Z18" s="114">
        <f t="shared" si="5"/>
        <v>62.0647167857143</v>
      </c>
      <c r="AA18" s="114">
        <f t="shared" si="5"/>
        <v>63.78873669642861</v>
      </c>
      <c r="AB18" s="114">
        <f t="shared" si="5"/>
        <v>65.51275660714288</v>
      </c>
      <c r="AC18" s="114">
        <f t="shared" si="5"/>
        <v>67.23677651785717</v>
      </c>
      <c r="AD18" s="114">
        <f t="shared" si="5"/>
        <v>68.96079642857146</v>
      </c>
      <c r="AE18" s="114">
        <f t="shared" si="5"/>
        <v>70.68481633928573</v>
      </c>
      <c r="AF18" s="114">
        <f t="shared" si="5"/>
        <v>72.40883625000004</v>
      </c>
      <c r="AG18" s="114">
        <f t="shared" si="5"/>
        <v>74.1328561607143</v>
      </c>
      <c r="AH18" s="114">
        <f t="shared" si="5"/>
        <v>75.85687607142862</v>
      </c>
      <c r="AI18" s="114">
        <f t="shared" si="5"/>
        <v>77.58089598214288</v>
      </c>
      <c r="AJ18" s="114">
        <f t="shared" si="5"/>
        <v>79.30491589285717</v>
      </c>
      <c r="AK18" s="114">
        <f t="shared" si="5"/>
        <v>81.02893580357147</v>
      </c>
      <c r="AL18" s="114">
        <f t="shared" si="5"/>
        <v>82.75295571428575</v>
      </c>
      <c r="AM18" s="114">
        <f t="shared" si="5"/>
        <v>84.47697562500005</v>
      </c>
      <c r="AN18" s="114">
        <f t="shared" si="5"/>
        <v>86.20099553571431</v>
      </c>
      <c r="AO18" s="114">
        <f t="shared" si="5"/>
        <v>87.9250154464286</v>
      </c>
      <c r="AP18" s="114">
        <f t="shared" si="5"/>
        <v>89.64903535714289</v>
      </c>
      <c r="AQ18" s="114">
        <f t="shared" si="5"/>
        <v>91.37305526785718</v>
      </c>
      <c r="AR18" s="114">
        <f t="shared" si="5"/>
        <v>93.09707517857147</v>
      </c>
      <c r="AS18" s="114">
        <f t="shared" si="5"/>
        <v>94.82109508928575</v>
      </c>
      <c r="AT18" s="114">
        <f t="shared" si="5"/>
        <v>96.54511500000004</v>
      </c>
      <c r="AU18" s="114">
        <f t="shared" si="5"/>
        <v>98.26913491071433</v>
      </c>
      <c r="AV18" s="114">
        <f t="shared" si="5"/>
        <v>99.9931548214286</v>
      </c>
      <c r="AW18" s="114">
        <f t="shared" si="5"/>
        <v>101.7171747321429</v>
      </c>
      <c r="AX18" s="114">
        <f t="shared" si="5"/>
        <v>103.44119464285721</v>
      </c>
      <c r="AY18" s="114">
        <f t="shared" si="5"/>
        <v>105.16521455357145</v>
      </c>
      <c r="AZ18" s="114">
        <f t="shared" si="5"/>
        <v>106.88923446428576</v>
      </c>
      <c r="BA18" s="114">
        <f t="shared" si="5"/>
        <v>108.61325437500005</v>
      </c>
      <c r="BB18" s="114">
        <f t="shared" si="5"/>
        <v>110.33727428571434</v>
      </c>
      <c r="BC18" s="114">
        <f t="shared" si="5"/>
        <v>112.06129419642862</v>
      </c>
      <c r="BD18" s="26">
        <v>2.7</v>
      </c>
    </row>
    <row r="19" spans="1:56" ht="15.75" customHeight="1">
      <c r="A19" s="26">
        <v>2.8</v>
      </c>
      <c r="B19" s="62">
        <f t="shared" si="6"/>
        <v>23.927679999999995</v>
      </c>
      <c r="C19" s="114">
        <f t="shared" si="6"/>
        <v>25.921653333333325</v>
      </c>
      <c r="D19" s="114">
        <f t="shared" si="6"/>
        <v>27.915626666666657</v>
      </c>
      <c r="E19" s="114">
        <f t="shared" si="6"/>
        <v>29.909599999999987</v>
      </c>
      <c r="F19" s="114">
        <f t="shared" si="6"/>
        <v>31.90357333333333</v>
      </c>
      <c r="G19" s="114">
        <f t="shared" si="6"/>
        <v>33.89754666666666</v>
      </c>
      <c r="H19" s="114">
        <f t="shared" si="6"/>
        <v>35.89152</v>
      </c>
      <c r="I19" s="114">
        <f t="shared" si="6"/>
        <v>37.88549333333333</v>
      </c>
      <c r="J19" s="114">
        <f t="shared" si="6"/>
        <v>39.879466666666666</v>
      </c>
      <c r="K19" s="114">
        <f t="shared" si="6"/>
        <v>41.87343999999999</v>
      </c>
      <c r="L19" s="114">
        <f t="shared" si="6"/>
        <v>43.867413333333324</v>
      </c>
      <c r="M19" s="114">
        <f t="shared" si="6"/>
        <v>45.86138666666666</v>
      </c>
      <c r="N19" s="114">
        <f t="shared" si="6"/>
        <v>47.85535999999999</v>
      </c>
      <c r="O19" s="114">
        <f t="shared" si="6"/>
        <v>49.849333333333334</v>
      </c>
      <c r="P19" s="114">
        <f t="shared" si="6"/>
        <v>51.84330666666665</v>
      </c>
      <c r="Q19" s="114">
        <f t="shared" si="6"/>
        <v>53.83728</v>
      </c>
      <c r="R19" s="114">
        <f t="shared" si="5"/>
        <v>55.831253333333315</v>
      </c>
      <c r="S19" s="114">
        <f t="shared" si="5"/>
        <v>57.82522666666666</v>
      </c>
      <c r="T19" s="114">
        <f t="shared" si="5"/>
        <v>59.819199999999974</v>
      </c>
      <c r="U19" s="114">
        <f t="shared" si="5"/>
        <v>61.813173333333324</v>
      </c>
      <c r="V19" s="114">
        <f t="shared" si="5"/>
        <v>63.80714666666666</v>
      </c>
      <c r="W19" s="114">
        <f t="shared" si="5"/>
        <v>65.80111999999998</v>
      </c>
      <c r="X19" s="114">
        <f t="shared" si="5"/>
        <v>67.79509333333333</v>
      </c>
      <c r="Y19" s="114">
        <f t="shared" si="5"/>
        <v>69.78906666666664</v>
      </c>
      <c r="Z19" s="114">
        <f t="shared" si="5"/>
        <v>71.78304</v>
      </c>
      <c r="AA19" s="114">
        <f t="shared" si="5"/>
        <v>73.77701333333333</v>
      </c>
      <c r="AB19" s="114">
        <f t="shared" si="5"/>
        <v>75.77098666666666</v>
      </c>
      <c r="AC19" s="114">
        <f t="shared" si="5"/>
        <v>77.76495999999999</v>
      </c>
      <c r="AD19" s="114">
        <f t="shared" si="5"/>
        <v>79.75893333333333</v>
      </c>
      <c r="AE19" s="114">
        <f t="shared" si="5"/>
        <v>81.75290666666666</v>
      </c>
      <c r="AF19" s="114">
        <f t="shared" si="5"/>
        <v>83.74687999999998</v>
      </c>
      <c r="AG19" s="114">
        <f t="shared" si="5"/>
        <v>85.74085333333332</v>
      </c>
      <c r="AH19" s="114">
        <f t="shared" si="5"/>
        <v>87.73482666666665</v>
      </c>
      <c r="AI19" s="114">
        <f t="shared" si="5"/>
        <v>89.72879999999999</v>
      </c>
      <c r="AJ19" s="114">
        <f t="shared" si="5"/>
        <v>91.72277333333332</v>
      </c>
      <c r="AK19" s="114">
        <f t="shared" si="5"/>
        <v>93.71674666666665</v>
      </c>
      <c r="AL19" s="114">
        <f t="shared" si="5"/>
        <v>95.71071999999998</v>
      </c>
      <c r="AM19" s="114">
        <f t="shared" si="5"/>
        <v>97.70469333333331</v>
      </c>
      <c r="AN19" s="114">
        <f t="shared" si="5"/>
        <v>99.69866666666667</v>
      </c>
      <c r="AO19" s="114">
        <f t="shared" si="5"/>
        <v>101.69263999999998</v>
      </c>
      <c r="AP19" s="114">
        <f t="shared" si="5"/>
        <v>103.6866133333333</v>
      </c>
      <c r="AQ19" s="114">
        <f t="shared" si="5"/>
        <v>105.68058666666664</v>
      </c>
      <c r="AR19" s="114">
        <f t="shared" si="5"/>
        <v>107.67456</v>
      </c>
      <c r="AS19" s="114">
        <f t="shared" si="5"/>
        <v>109.66853333333331</v>
      </c>
      <c r="AT19" s="114">
        <f t="shared" si="5"/>
        <v>111.66250666666663</v>
      </c>
      <c r="AU19" s="114">
        <f t="shared" si="5"/>
        <v>113.65647999999996</v>
      </c>
      <c r="AV19" s="114">
        <f t="shared" si="5"/>
        <v>115.65045333333332</v>
      </c>
      <c r="AW19" s="114">
        <f t="shared" si="5"/>
        <v>117.64442666666667</v>
      </c>
      <c r="AX19" s="114">
        <f t="shared" si="5"/>
        <v>119.63839999999995</v>
      </c>
      <c r="AY19" s="114">
        <f t="shared" si="5"/>
        <v>121.6323733333333</v>
      </c>
      <c r="AZ19" s="114">
        <f t="shared" si="5"/>
        <v>123.62634666666665</v>
      </c>
      <c r="BA19" s="114">
        <f t="shared" si="5"/>
        <v>125.62031999999996</v>
      </c>
      <c r="BB19" s="114">
        <f t="shared" si="5"/>
        <v>127.61429333333332</v>
      </c>
      <c r="BC19" s="114">
        <f t="shared" si="5"/>
        <v>129.60826666666662</v>
      </c>
      <c r="BD19" s="26">
        <v>2.8</v>
      </c>
    </row>
    <row r="20" spans="1:56" ht="15.75" customHeight="1">
      <c r="A20" s="26">
        <v>2.9</v>
      </c>
      <c r="B20" s="62">
        <f t="shared" si="6"/>
        <v>27.53343892857143</v>
      </c>
      <c r="C20" s="114">
        <f t="shared" si="6"/>
        <v>29.827892172619052</v>
      </c>
      <c r="D20" s="114">
        <f t="shared" si="6"/>
        <v>32.122345416666676</v>
      </c>
      <c r="E20" s="114">
        <f t="shared" si="6"/>
        <v>34.41679866071429</v>
      </c>
      <c r="F20" s="114">
        <f t="shared" si="6"/>
        <v>36.71125190476191</v>
      </c>
      <c r="G20" s="114">
        <f t="shared" si="6"/>
        <v>39.00570514880953</v>
      </c>
      <c r="H20" s="114">
        <f t="shared" si="6"/>
        <v>41.30015839285715</v>
      </c>
      <c r="I20" s="114">
        <f t="shared" si="6"/>
        <v>43.594611636904766</v>
      </c>
      <c r="J20" s="114">
        <f t="shared" si="6"/>
        <v>45.88906488095239</v>
      </c>
      <c r="K20" s="114">
        <f t="shared" si="6"/>
        <v>48.18351812500001</v>
      </c>
      <c r="L20" s="114">
        <f t="shared" si="6"/>
        <v>50.47797136904763</v>
      </c>
      <c r="M20" s="114">
        <f t="shared" si="6"/>
        <v>52.77242461309524</v>
      </c>
      <c r="N20" s="114">
        <f t="shared" si="6"/>
        <v>55.06687785714286</v>
      </c>
      <c r="O20" s="114">
        <f t="shared" si="6"/>
        <v>57.36133110119049</v>
      </c>
      <c r="P20" s="114">
        <f t="shared" si="6"/>
        <v>59.655784345238104</v>
      </c>
      <c r="Q20" s="114">
        <f t="shared" si="6"/>
        <v>61.95023758928572</v>
      </c>
      <c r="R20" s="114">
        <f t="shared" si="5"/>
        <v>64.24469083333335</v>
      </c>
      <c r="S20" s="114">
        <f t="shared" si="5"/>
        <v>66.53914407738095</v>
      </c>
      <c r="T20" s="114">
        <f t="shared" si="5"/>
        <v>68.83359732142858</v>
      </c>
      <c r="U20" s="114">
        <f t="shared" si="5"/>
        <v>71.1280505654762</v>
      </c>
      <c r="V20" s="114">
        <f t="shared" si="5"/>
        <v>73.42250380952382</v>
      </c>
      <c r="W20" s="114">
        <f t="shared" si="5"/>
        <v>75.71695705357143</v>
      </c>
      <c r="X20" s="114">
        <f t="shared" si="5"/>
        <v>78.01141029761907</v>
      </c>
      <c r="Y20" s="114">
        <f t="shared" si="5"/>
        <v>80.30586354166668</v>
      </c>
      <c r="Z20" s="114">
        <f t="shared" si="5"/>
        <v>82.6003167857143</v>
      </c>
      <c r="AA20" s="114">
        <f t="shared" si="5"/>
        <v>84.89477002976191</v>
      </c>
      <c r="AB20" s="114">
        <f t="shared" si="5"/>
        <v>87.18922327380953</v>
      </c>
      <c r="AC20" s="114">
        <f t="shared" si="5"/>
        <v>89.48367651785715</v>
      </c>
      <c r="AD20" s="114">
        <f aca="true" t="shared" si="7" ref="AD20:BC20">((5/384*$K$8*9.81*($A20*AD$10/3)*(($A20)^3))/(($U$8/1000)*70000000000))*100000000</f>
        <v>91.77812976190478</v>
      </c>
      <c r="AE20" s="114">
        <f t="shared" si="7"/>
        <v>94.07258300595238</v>
      </c>
      <c r="AF20" s="114">
        <f t="shared" si="7"/>
        <v>96.36703625000003</v>
      </c>
      <c r="AG20" s="114">
        <f t="shared" si="7"/>
        <v>98.66148949404761</v>
      </c>
      <c r="AH20" s="114">
        <f t="shared" si="7"/>
        <v>100.95594273809526</v>
      </c>
      <c r="AI20" s="114">
        <f t="shared" si="7"/>
        <v>103.25039598214285</v>
      </c>
      <c r="AJ20" s="114">
        <f t="shared" si="7"/>
        <v>105.54484922619048</v>
      </c>
      <c r="AK20" s="114">
        <f t="shared" si="7"/>
        <v>107.83930247023814</v>
      </c>
      <c r="AL20" s="114">
        <f t="shared" si="7"/>
        <v>110.13375571428573</v>
      </c>
      <c r="AM20" s="114">
        <f t="shared" si="7"/>
        <v>112.42820895833337</v>
      </c>
      <c r="AN20" s="114">
        <f t="shared" si="7"/>
        <v>114.72266220238097</v>
      </c>
      <c r="AO20" s="114">
        <f t="shared" si="7"/>
        <v>117.01711544642859</v>
      </c>
      <c r="AP20" s="114">
        <f t="shared" si="7"/>
        <v>119.31156869047621</v>
      </c>
      <c r="AQ20" s="114">
        <f t="shared" si="7"/>
        <v>121.60602193452381</v>
      </c>
      <c r="AR20" s="114">
        <f t="shared" si="7"/>
        <v>123.90047517857144</v>
      </c>
      <c r="AS20" s="114">
        <f t="shared" si="7"/>
        <v>126.19492842261906</v>
      </c>
      <c r="AT20" s="114">
        <f t="shared" si="7"/>
        <v>128.4893816666667</v>
      </c>
      <c r="AU20" s="114">
        <f t="shared" si="7"/>
        <v>130.7838349107143</v>
      </c>
      <c r="AV20" s="114">
        <f t="shared" si="7"/>
        <v>133.0782881547619</v>
      </c>
      <c r="AW20" s="114">
        <f t="shared" si="7"/>
        <v>135.37274139880952</v>
      </c>
      <c r="AX20" s="114">
        <f t="shared" si="7"/>
        <v>137.66719464285717</v>
      </c>
      <c r="AY20" s="114">
        <f t="shared" si="7"/>
        <v>139.96164788690476</v>
      </c>
      <c r="AZ20" s="114">
        <f t="shared" si="7"/>
        <v>142.2561011309524</v>
      </c>
      <c r="BA20" s="114">
        <f t="shared" si="7"/>
        <v>144.55055437500002</v>
      </c>
      <c r="BB20" s="114">
        <f t="shared" si="7"/>
        <v>146.84500761904764</v>
      </c>
      <c r="BC20" s="114">
        <f t="shared" si="7"/>
        <v>149.13946086309525</v>
      </c>
      <c r="BD20" s="26">
        <v>2.9</v>
      </c>
    </row>
    <row r="21" spans="1:56" ht="15.75" customHeight="1">
      <c r="A21" s="26">
        <v>3</v>
      </c>
      <c r="B21" s="62">
        <f t="shared" si="6"/>
        <v>31.53214285714286</v>
      </c>
      <c r="C21" s="114">
        <f t="shared" si="6"/>
        <v>34.15982142857143</v>
      </c>
      <c r="D21" s="114">
        <f t="shared" si="6"/>
        <v>36.787499999999994</v>
      </c>
      <c r="E21" s="114">
        <f t="shared" si="6"/>
        <v>39.415178571428584</v>
      </c>
      <c r="F21" s="114">
        <f t="shared" si="6"/>
        <v>42.04285714285716</v>
      </c>
      <c r="G21" s="114">
        <f t="shared" si="6"/>
        <v>44.67053571428573</v>
      </c>
      <c r="H21" s="114">
        <f t="shared" si="6"/>
        <v>47.2982142857143</v>
      </c>
      <c r="I21" s="114">
        <f t="shared" si="6"/>
        <v>49.925892857142856</v>
      </c>
      <c r="J21" s="114">
        <f t="shared" si="6"/>
        <v>52.553571428571445</v>
      </c>
      <c r="K21" s="114">
        <f t="shared" si="6"/>
        <v>55.18125000000002</v>
      </c>
      <c r="L21" s="114">
        <f t="shared" si="6"/>
        <v>57.808928571428595</v>
      </c>
      <c r="M21" s="114">
        <f t="shared" si="6"/>
        <v>60.43660714285714</v>
      </c>
      <c r="N21" s="114">
        <f t="shared" si="6"/>
        <v>63.06428571428572</v>
      </c>
      <c r="O21" s="114">
        <f t="shared" si="6"/>
        <v>65.69196428571429</v>
      </c>
      <c r="P21" s="114">
        <f t="shared" si="6"/>
        <v>68.31964285714287</v>
      </c>
      <c r="Q21" s="114">
        <f t="shared" si="6"/>
        <v>70.94732142857146</v>
      </c>
      <c r="R21" s="114">
        <f aca="true" t="shared" si="8" ref="R21:BC26">((5/384*$K$8*9.81*($A21*R$10/3)*(($A21)^3))/(($U$8/1000)*70000000000))*100000000</f>
        <v>73.57499999999999</v>
      </c>
      <c r="S21" s="114">
        <f t="shared" si="8"/>
        <v>76.20267857142859</v>
      </c>
      <c r="T21" s="114">
        <f t="shared" si="8"/>
        <v>78.83035714285717</v>
      </c>
      <c r="U21" s="114">
        <f t="shared" si="8"/>
        <v>81.45803571428573</v>
      </c>
      <c r="V21" s="114">
        <f t="shared" si="8"/>
        <v>84.08571428571432</v>
      </c>
      <c r="W21" s="114">
        <f t="shared" si="8"/>
        <v>86.71339285714285</v>
      </c>
      <c r="X21" s="114">
        <f t="shared" si="8"/>
        <v>89.34107142857145</v>
      </c>
      <c r="Y21" s="114">
        <f t="shared" si="8"/>
        <v>91.96875000000003</v>
      </c>
      <c r="Z21" s="114">
        <f t="shared" si="8"/>
        <v>94.5964285714286</v>
      </c>
      <c r="AA21" s="114">
        <f t="shared" si="8"/>
        <v>97.22410714285718</v>
      </c>
      <c r="AB21" s="114">
        <f t="shared" si="8"/>
        <v>99.85178571428571</v>
      </c>
      <c r="AC21" s="114">
        <f t="shared" si="8"/>
        <v>102.47946428571431</v>
      </c>
      <c r="AD21" s="114">
        <f t="shared" si="8"/>
        <v>105.10714285714289</v>
      </c>
      <c r="AE21" s="114">
        <f t="shared" si="8"/>
        <v>107.73482142857144</v>
      </c>
      <c r="AF21" s="114">
        <f t="shared" si="8"/>
        <v>110.36250000000004</v>
      </c>
      <c r="AG21" s="114">
        <f t="shared" si="8"/>
        <v>112.99017857142859</v>
      </c>
      <c r="AH21" s="114">
        <f t="shared" si="8"/>
        <v>115.61785714285719</v>
      </c>
      <c r="AI21" s="114">
        <f t="shared" si="8"/>
        <v>118.24553571428575</v>
      </c>
      <c r="AJ21" s="114">
        <f t="shared" si="8"/>
        <v>120.87321428571428</v>
      </c>
      <c r="AK21" s="114">
        <f t="shared" si="8"/>
        <v>123.50089285714287</v>
      </c>
      <c r="AL21" s="114">
        <f t="shared" si="8"/>
        <v>126.12857142857143</v>
      </c>
      <c r="AM21" s="114">
        <f t="shared" si="8"/>
        <v>128.75625000000002</v>
      </c>
      <c r="AN21" s="114">
        <f t="shared" si="8"/>
        <v>131.38392857142858</v>
      </c>
      <c r="AO21" s="114">
        <f t="shared" si="8"/>
        <v>134.01160714285717</v>
      </c>
      <c r="AP21" s="114">
        <f t="shared" si="8"/>
        <v>136.63928571428573</v>
      </c>
      <c r="AQ21" s="114">
        <f t="shared" si="8"/>
        <v>139.2669642857143</v>
      </c>
      <c r="AR21" s="114">
        <f t="shared" si="8"/>
        <v>141.8946428571429</v>
      </c>
      <c r="AS21" s="114">
        <f t="shared" si="8"/>
        <v>144.52232142857144</v>
      </c>
      <c r="AT21" s="114">
        <f t="shared" si="8"/>
        <v>147.14999999999998</v>
      </c>
      <c r="AU21" s="114">
        <f t="shared" si="8"/>
        <v>149.7776785714286</v>
      </c>
      <c r="AV21" s="114">
        <f t="shared" si="8"/>
        <v>152.40535714285718</v>
      </c>
      <c r="AW21" s="114">
        <f t="shared" si="8"/>
        <v>155.03303571428577</v>
      </c>
      <c r="AX21" s="114">
        <f t="shared" si="8"/>
        <v>157.66071428571433</v>
      </c>
      <c r="AY21" s="114">
        <f t="shared" si="8"/>
        <v>160.28839285714287</v>
      </c>
      <c r="AZ21" s="114">
        <f t="shared" si="8"/>
        <v>162.91607142857146</v>
      </c>
      <c r="BA21" s="114">
        <f t="shared" si="8"/>
        <v>165.54375000000005</v>
      </c>
      <c r="BB21" s="114">
        <f t="shared" si="8"/>
        <v>168.17142857142863</v>
      </c>
      <c r="BC21" s="114">
        <f t="shared" si="8"/>
        <v>170.7991071428572</v>
      </c>
      <c r="BD21" s="26">
        <v>3</v>
      </c>
    </row>
    <row r="22" spans="1:56" ht="15.75" customHeight="1">
      <c r="A22" s="26">
        <v>3.1</v>
      </c>
      <c r="B22" s="62">
        <f t="shared" si="6"/>
        <v>35.951353214285724</v>
      </c>
      <c r="C22" s="114">
        <f t="shared" si="6"/>
        <v>38.94729931547621</v>
      </c>
      <c r="D22" s="114">
        <f t="shared" si="6"/>
        <v>41.94324541666668</v>
      </c>
      <c r="E22" s="114">
        <f t="shared" si="6"/>
        <v>44.93919151785716</v>
      </c>
      <c r="F22" s="114">
        <f t="shared" si="6"/>
        <v>47.935137619047644</v>
      </c>
      <c r="G22" s="114">
        <f t="shared" si="6"/>
        <v>50.931083720238114</v>
      </c>
      <c r="H22" s="114">
        <f t="shared" si="6"/>
        <v>53.92702982142859</v>
      </c>
      <c r="I22" s="114">
        <f t="shared" si="6"/>
        <v>56.92297592261907</v>
      </c>
      <c r="J22" s="114">
        <f t="shared" si="6"/>
        <v>59.91892202380954</v>
      </c>
      <c r="K22" s="114">
        <f t="shared" si="6"/>
        <v>62.914868125000034</v>
      </c>
      <c r="L22" s="114">
        <f t="shared" si="6"/>
        <v>65.91081422619052</v>
      </c>
      <c r="M22" s="114">
        <f t="shared" si="6"/>
        <v>68.90676032738097</v>
      </c>
      <c r="N22" s="114">
        <f t="shared" si="6"/>
        <v>71.90270642857145</v>
      </c>
      <c r="O22" s="114">
        <f t="shared" si="6"/>
        <v>74.89865252976193</v>
      </c>
      <c r="P22" s="114">
        <f t="shared" si="6"/>
        <v>77.89459863095242</v>
      </c>
      <c r="Q22" s="114">
        <f t="shared" si="6"/>
        <v>80.8905447321429</v>
      </c>
      <c r="R22" s="114">
        <f t="shared" si="8"/>
        <v>83.88649083333335</v>
      </c>
      <c r="S22" s="114">
        <f t="shared" si="8"/>
        <v>86.88243693452384</v>
      </c>
      <c r="T22" s="114">
        <f t="shared" si="8"/>
        <v>89.87838303571432</v>
      </c>
      <c r="U22" s="114">
        <f t="shared" si="8"/>
        <v>92.87432913690479</v>
      </c>
      <c r="V22" s="114">
        <f t="shared" si="8"/>
        <v>95.87027523809529</v>
      </c>
      <c r="W22" s="114">
        <f t="shared" si="8"/>
        <v>98.86622133928574</v>
      </c>
      <c r="X22" s="114">
        <f t="shared" si="8"/>
        <v>101.86216744047623</v>
      </c>
      <c r="Y22" s="114">
        <f t="shared" si="8"/>
        <v>104.8581135416667</v>
      </c>
      <c r="Z22" s="114">
        <f t="shared" si="8"/>
        <v>107.85405964285718</v>
      </c>
      <c r="AA22" s="114">
        <f t="shared" si="8"/>
        <v>110.85000574404765</v>
      </c>
      <c r="AB22" s="114">
        <f t="shared" si="8"/>
        <v>113.84595184523813</v>
      </c>
      <c r="AC22" s="114">
        <f t="shared" si="8"/>
        <v>116.84189794642862</v>
      </c>
      <c r="AD22" s="114">
        <f t="shared" si="8"/>
        <v>119.83784404761909</v>
      </c>
      <c r="AE22" s="114">
        <f t="shared" si="8"/>
        <v>122.83379014880957</v>
      </c>
      <c r="AF22" s="114">
        <f t="shared" si="8"/>
        <v>125.82973625000007</v>
      </c>
      <c r="AG22" s="114">
        <f t="shared" si="8"/>
        <v>128.82568235119052</v>
      </c>
      <c r="AH22" s="114">
        <f t="shared" si="8"/>
        <v>131.82162845238105</v>
      </c>
      <c r="AI22" s="114">
        <f t="shared" si="8"/>
        <v>134.81757455357146</v>
      </c>
      <c r="AJ22" s="114">
        <f t="shared" si="8"/>
        <v>137.81352065476193</v>
      </c>
      <c r="AK22" s="114">
        <f t="shared" si="8"/>
        <v>140.8094667559524</v>
      </c>
      <c r="AL22" s="114">
        <f t="shared" si="8"/>
        <v>143.8054128571429</v>
      </c>
      <c r="AM22" s="114">
        <f t="shared" si="8"/>
        <v>146.80135895833337</v>
      </c>
      <c r="AN22" s="114">
        <f t="shared" si="8"/>
        <v>149.79730505952386</v>
      </c>
      <c r="AO22" s="114">
        <f t="shared" si="8"/>
        <v>152.79325116071433</v>
      </c>
      <c r="AP22" s="114">
        <f t="shared" si="8"/>
        <v>155.78919726190483</v>
      </c>
      <c r="AQ22" s="114">
        <f t="shared" si="8"/>
        <v>158.7851433630953</v>
      </c>
      <c r="AR22" s="114">
        <f t="shared" si="8"/>
        <v>161.7810894642858</v>
      </c>
      <c r="AS22" s="114">
        <f t="shared" si="8"/>
        <v>164.77703556547624</v>
      </c>
      <c r="AT22" s="114">
        <f t="shared" si="8"/>
        <v>167.7729816666667</v>
      </c>
      <c r="AU22" s="114">
        <f t="shared" si="8"/>
        <v>170.7689277678572</v>
      </c>
      <c r="AV22" s="114">
        <f t="shared" si="8"/>
        <v>173.76487386904768</v>
      </c>
      <c r="AW22" s="114">
        <f t="shared" si="8"/>
        <v>176.76081997023815</v>
      </c>
      <c r="AX22" s="114">
        <f t="shared" si="8"/>
        <v>179.75676607142864</v>
      </c>
      <c r="AY22" s="114">
        <f t="shared" si="8"/>
        <v>182.75271217261914</v>
      </c>
      <c r="AZ22" s="114">
        <f t="shared" si="8"/>
        <v>185.74865827380958</v>
      </c>
      <c r="BA22" s="114">
        <f t="shared" si="8"/>
        <v>188.74460437500005</v>
      </c>
      <c r="BB22" s="114">
        <f t="shared" si="8"/>
        <v>191.74055047619058</v>
      </c>
      <c r="BC22" s="114">
        <f t="shared" si="8"/>
        <v>194.73649657738105</v>
      </c>
      <c r="BD22" s="26">
        <v>3.1</v>
      </c>
    </row>
    <row r="23" spans="1:56" ht="15.75" customHeight="1">
      <c r="A23" s="26">
        <v>3.2</v>
      </c>
      <c r="B23" s="62">
        <f t="shared" si="6"/>
        <v>40.81956571428573</v>
      </c>
      <c r="C23" s="114">
        <f t="shared" si="6"/>
        <v>44.22119619047621</v>
      </c>
      <c r="D23" s="114">
        <f t="shared" si="6"/>
        <v>47.622826666666676</v>
      </c>
      <c r="E23" s="114">
        <f t="shared" si="6"/>
        <v>51.02445714285718</v>
      </c>
      <c r="F23" s="114">
        <f t="shared" si="6"/>
        <v>54.42608761904764</v>
      </c>
      <c r="G23" s="114">
        <f t="shared" si="6"/>
        <v>57.827718095238126</v>
      </c>
      <c r="H23" s="114">
        <f t="shared" si="6"/>
        <v>61.229348571428595</v>
      </c>
      <c r="I23" s="114">
        <f t="shared" si="6"/>
        <v>64.63097904761908</v>
      </c>
      <c r="J23" s="114">
        <f t="shared" si="6"/>
        <v>68.03260952380955</v>
      </c>
      <c r="K23" s="114">
        <f t="shared" si="6"/>
        <v>71.43424000000005</v>
      </c>
      <c r="L23" s="114">
        <f t="shared" si="6"/>
        <v>74.83587047619051</v>
      </c>
      <c r="M23" s="114">
        <f t="shared" si="6"/>
        <v>78.23750095238098</v>
      </c>
      <c r="N23" s="114">
        <f t="shared" si="6"/>
        <v>81.63913142857146</v>
      </c>
      <c r="O23" s="114">
        <f t="shared" si="6"/>
        <v>85.04076190476194</v>
      </c>
      <c r="P23" s="114">
        <f t="shared" si="6"/>
        <v>88.44239238095243</v>
      </c>
      <c r="Q23" s="114">
        <f t="shared" si="6"/>
        <v>91.8440228571429</v>
      </c>
      <c r="R23" s="114">
        <f t="shared" si="8"/>
        <v>95.24565333333335</v>
      </c>
      <c r="S23" s="114">
        <f t="shared" si="8"/>
        <v>98.64728380952384</v>
      </c>
      <c r="T23" s="114">
        <f t="shared" si="8"/>
        <v>102.04891428571436</v>
      </c>
      <c r="U23" s="114">
        <f t="shared" si="8"/>
        <v>105.45054476190484</v>
      </c>
      <c r="V23" s="114">
        <f t="shared" si="8"/>
        <v>108.85217523809528</v>
      </c>
      <c r="W23" s="114">
        <f t="shared" si="8"/>
        <v>112.25380571428576</v>
      </c>
      <c r="X23" s="114">
        <f t="shared" si="8"/>
        <v>115.65543619047625</v>
      </c>
      <c r="Y23" s="114">
        <f t="shared" si="8"/>
        <v>119.05706666666674</v>
      </c>
      <c r="Z23" s="114">
        <f t="shared" si="8"/>
        <v>122.45869714285719</v>
      </c>
      <c r="AA23" s="114">
        <f t="shared" si="8"/>
        <v>125.8603276190477</v>
      </c>
      <c r="AB23" s="114">
        <f t="shared" si="8"/>
        <v>129.26195809523816</v>
      </c>
      <c r="AC23" s="114">
        <f t="shared" si="8"/>
        <v>132.66358857142865</v>
      </c>
      <c r="AD23" s="114">
        <f t="shared" si="8"/>
        <v>136.0652190476191</v>
      </c>
      <c r="AE23" s="114">
        <f t="shared" si="8"/>
        <v>139.46684952380957</v>
      </c>
      <c r="AF23" s="114">
        <f t="shared" si="8"/>
        <v>142.8684800000001</v>
      </c>
      <c r="AG23" s="114">
        <f t="shared" si="8"/>
        <v>146.27011047619055</v>
      </c>
      <c r="AH23" s="114">
        <f t="shared" si="8"/>
        <v>149.67174095238101</v>
      </c>
      <c r="AI23" s="114">
        <f t="shared" si="8"/>
        <v>153.07337142857148</v>
      </c>
      <c r="AJ23" s="114">
        <f t="shared" si="8"/>
        <v>156.47500190476197</v>
      </c>
      <c r="AK23" s="114">
        <f t="shared" si="8"/>
        <v>159.87663238095246</v>
      </c>
      <c r="AL23" s="114">
        <f t="shared" si="8"/>
        <v>163.27826285714292</v>
      </c>
      <c r="AM23" s="114">
        <f t="shared" si="8"/>
        <v>166.67989333333344</v>
      </c>
      <c r="AN23" s="114">
        <f t="shared" si="8"/>
        <v>170.08152380952387</v>
      </c>
      <c r="AO23" s="114">
        <f t="shared" si="8"/>
        <v>173.48315428571436</v>
      </c>
      <c r="AP23" s="114">
        <f t="shared" si="8"/>
        <v>176.88478476190485</v>
      </c>
      <c r="AQ23" s="114">
        <f t="shared" si="8"/>
        <v>180.28641523809532</v>
      </c>
      <c r="AR23" s="114">
        <f t="shared" si="8"/>
        <v>183.6880457142858</v>
      </c>
      <c r="AS23" s="114">
        <f t="shared" si="8"/>
        <v>187.0896761904763</v>
      </c>
      <c r="AT23" s="114">
        <f t="shared" si="8"/>
        <v>190.4913066666667</v>
      </c>
      <c r="AU23" s="114">
        <f t="shared" si="8"/>
        <v>193.89293714285725</v>
      </c>
      <c r="AV23" s="114">
        <f t="shared" si="8"/>
        <v>197.29456761904768</v>
      </c>
      <c r="AW23" s="114">
        <f t="shared" si="8"/>
        <v>200.6961980952382</v>
      </c>
      <c r="AX23" s="114">
        <f t="shared" si="8"/>
        <v>204.09782857142872</v>
      </c>
      <c r="AY23" s="114">
        <f t="shared" si="8"/>
        <v>207.4994590476191</v>
      </c>
      <c r="AZ23" s="114">
        <f t="shared" si="8"/>
        <v>210.90108952380967</v>
      </c>
      <c r="BA23" s="114">
        <f t="shared" si="8"/>
        <v>214.30272000000014</v>
      </c>
      <c r="BB23" s="114">
        <f t="shared" si="8"/>
        <v>217.70435047619057</v>
      </c>
      <c r="BC23" s="114">
        <f t="shared" si="8"/>
        <v>221.10598095238103</v>
      </c>
      <c r="BD23" s="26">
        <v>3.2</v>
      </c>
    </row>
    <row r="24" spans="1:56" ht="15.75" customHeight="1">
      <c r="A24" s="26">
        <v>3.3</v>
      </c>
      <c r="B24" s="62">
        <f t="shared" si="6"/>
        <v>46.16621035714286</v>
      </c>
      <c r="C24" s="114">
        <f t="shared" si="6"/>
        <v>50.01339455357143</v>
      </c>
      <c r="D24" s="114">
        <f t="shared" si="6"/>
        <v>53.86057875</v>
      </c>
      <c r="E24" s="114">
        <f t="shared" si="6"/>
        <v>57.70776294642855</v>
      </c>
      <c r="F24" s="114">
        <f t="shared" si="6"/>
        <v>61.554947142857145</v>
      </c>
      <c r="G24" s="114">
        <f t="shared" si="6"/>
        <v>65.40213133928572</v>
      </c>
      <c r="H24" s="114">
        <f t="shared" si="6"/>
        <v>69.24931553571429</v>
      </c>
      <c r="I24" s="114">
        <f t="shared" si="6"/>
        <v>73.09649973214286</v>
      </c>
      <c r="J24" s="114">
        <f t="shared" si="6"/>
        <v>76.94368392857145</v>
      </c>
      <c r="K24" s="114">
        <f t="shared" si="6"/>
        <v>80.79086812500002</v>
      </c>
      <c r="L24" s="114">
        <f t="shared" si="6"/>
        <v>84.63805232142857</v>
      </c>
      <c r="M24" s="114">
        <f t="shared" si="6"/>
        <v>88.48523651785713</v>
      </c>
      <c r="N24" s="114">
        <f t="shared" si="6"/>
        <v>92.33242071428572</v>
      </c>
      <c r="O24" s="114">
        <f t="shared" si="6"/>
        <v>96.17960491071429</v>
      </c>
      <c r="P24" s="114">
        <f t="shared" si="6"/>
        <v>100.02678910714286</v>
      </c>
      <c r="Q24" s="114">
        <f t="shared" si="6"/>
        <v>103.87397330357146</v>
      </c>
      <c r="R24" s="114">
        <f t="shared" si="8"/>
        <v>107.7211575</v>
      </c>
      <c r="S24" s="114">
        <f t="shared" si="8"/>
        <v>111.56834169642858</v>
      </c>
      <c r="T24" s="114">
        <f t="shared" si="8"/>
        <v>115.4155258928571</v>
      </c>
      <c r="U24" s="114">
        <f t="shared" si="8"/>
        <v>119.2627100892857</v>
      </c>
      <c r="V24" s="114">
        <f t="shared" si="8"/>
        <v>123.10989428571429</v>
      </c>
      <c r="W24" s="114">
        <f t="shared" si="8"/>
        <v>126.95707848214283</v>
      </c>
      <c r="X24" s="114">
        <f t="shared" si="8"/>
        <v>130.80426267857143</v>
      </c>
      <c r="Y24" s="114">
        <f t="shared" si="8"/>
        <v>134.651446875</v>
      </c>
      <c r="Z24" s="114">
        <f t="shared" si="8"/>
        <v>138.49863107142858</v>
      </c>
      <c r="AA24" s="114">
        <f t="shared" si="8"/>
        <v>142.34581526785715</v>
      </c>
      <c r="AB24" s="114">
        <f t="shared" si="8"/>
        <v>146.19299946428572</v>
      </c>
      <c r="AC24" s="114">
        <f t="shared" si="8"/>
        <v>150.0401836607143</v>
      </c>
      <c r="AD24" s="114">
        <f t="shared" si="8"/>
        <v>153.8873678571429</v>
      </c>
      <c r="AE24" s="114">
        <f t="shared" si="8"/>
        <v>157.7345520535714</v>
      </c>
      <c r="AF24" s="114">
        <f t="shared" si="8"/>
        <v>161.58173625000003</v>
      </c>
      <c r="AG24" s="114">
        <f t="shared" si="8"/>
        <v>165.42892044642858</v>
      </c>
      <c r="AH24" s="114">
        <f t="shared" si="8"/>
        <v>169.27610464285715</v>
      </c>
      <c r="AI24" s="114">
        <f t="shared" si="8"/>
        <v>173.12328883928575</v>
      </c>
      <c r="AJ24" s="114">
        <f t="shared" si="8"/>
        <v>176.97047303571426</v>
      </c>
      <c r="AK24" s="114">
        <f t="shared" si="8"/>
        <v>180.81765723214286</v>
      </c>
      <c r="AL24" s="114">
        <f t="shared" si="8"/>
        <v>184.66484142857144</v>
      </c>
      <c r="AM24" s="114">
        <f t="shared" si="8"/>
        <v>188.51202562500004</v>
      </c>
      <c r="AN24" s="114">
        <f t="shared" si="8"/>
        <v>192.35920982142858</v>
      </c>
      <c r="AO24" s="114">
        <f t="shared" si="8"/>
        <v>196.20639401785715</v>
      </c>
      <c r="AP24" s="114">
        <f t="shared" si="8"/>
        <v>200.05357821428572</v>
      </c>
      <c r="AQ24" s="114">
        <f t="shared" si="8"/>
        <v>203.9007624107143</v>
      </c>
      <c r="AR24" s="114">
        <f t="shared" si="8"/>
        <v>207.74794660714292</v>
      </c>
      <c r="AS24" s="114">
        <f t="shared" si="8"/>
        <v>211.59513080357144</v>
      </c>
      <c r="AT24" s="114">
        <f t="shared" si="8"/>
        <v>215.442315</v>
      </c>
      <c r="AU24" s="114">
        <f t="shared" si="8"/>
        <v>219.2894991964286</v>
      </c>
      <c r="AV24" s="114">
        <f t="shared" si="8"/>
        <v>223.13668339285715</v>
      </c>
      <c r="AW24" s="114">
        <f t="shared" si="8"/>
        <v>226.9838675892857</v>
      </c>
      <c r="AX24" s="114">
        <f t="shared" si="8"/>
        <v>230.8310517857142</v>
      </c>
      <c r="AY24" s="114">
        <f t="shared" si="8"/>
        <v>234.6782359821429</v>
      </c>
      <c r="AZ24" s="114">
        <f t="shared" si="8"/>
        <v>238.5254201785714</v>
      </c>
      <c r="BA24" s="114">
        <f t="shared" si="8"/>
        <v>242.372604375</v>
      </c>
      <c r="BB24" s="114">
        <f t="shared" si="8"/>
        <v>246.21978857142858</v>
      </c>
      <c r="BC24" s="114">
        <f t="shared" si="8"/>
        <v>250.06697276785718</v>
      </c>
      <c r="BD24" s="26">
        <v>3.3</v>
      </c>
    </row>
    <row r="25" spans="1:56" ht="15.75" customHeight="1">
      <c r="A25" s="26">
        <v>3.4</v>
      </c>
      <c r="B25" s="62">
        <f t="shared" si="6"/>
        <v>52.021651428571424</v>
      </c>
      <c r="C25" s="114">
        <f t="shared" si="6"/>
        <v>56.35678904761906</v>
      </c>
      <c r="D25" s="114">
        <f t="shared" si="6"/>
        <v>60.69192666666668</v>
      </c>
      <c r="E25" s="114">
        <f t="shared" si="6"/>
        <v>65.02706428571429</v>
      </c>
      <c r="F25" s="114">
        <f t="shared" si="6"/>
        <v>69.3622019047619</v>
      </c>
      <c r="G25" s="114">
        <f t="shared" si="6"/>
        <v>73.69733952380953</v>
      </c>
      <c r="H25" s="114">
        <f t="shared" si="6"/>
        <v>78.03247714285715</v>
      </c>
      <c r="I25" s="114">
        <f t="shared" si="6"/>
        <v>82.36761476190476</v>
      </c>
      <c r="J25" s="114">
        <f t="shared" si="6"/>
        <v>86.70275238095238</v>
      </c>
      <c r="K25" s="114">
        <f t="shared" si="6"/>
        <v>91.03789</v>
      </c>
      <c r="L25" s="114">
        <f t="shared" si="6"/>
        <v>95.37302761904763</v>
      </c>
      <c r="M25" s="114">
        <f t="shared" si="6"/>
        <v>99.70816523809523</v>
      </c>
      <c r="N25" s="114">
        <f t="shared" si="6"/>
        <v>104.04330285714285</v>
      </c>
      <c r="O25" s="114">
        <f t="shared" si="6"/>
        <v>108.37844047619049</v>
      </c>
      <c r="P25" s="114">
        <f t="shared" si="6"/>
        <v>112.71357809523812</v>
      </c>
      <c r="Q25" s="114">
        <f t="shared" si="6"/>
        <v>117.04871571428573</v>
      </c>
      <c r="R25" s="114">
        <f t="shared" si="8"/>
        <v>121.38385333333336</v>
      </c>
      <c r="S25" s="114">
        <f t="shared" si="8"/>
        <v>125.71899095238098</v>
      </c>
      <c r="T25" s="114">
        <f t="shared" si="8"/>
        <v>130.05412857142858</v>
      </c>
      <c r="U25" s="114">
        <f t="shared" si="8"/>
        <v>134.3892661904762</v>
      </c>
      <c r="V25" s="114">
        <f t="shared" si="8"/>
        <v>138.7244038095238</v>
      </c>
      <c r="W25" s="114">
        <f t="shared" si="8"/>
        <v>143.05954142857144</v>
      </c>
      <c r="X25" s="114">
        <f t="shared" si="8"/>
        <v>147.39467904761906</v>
      </c>
      <c r="Y25" s="114">
        <f t="shared" si="8"/>
        <v>151.7298166666667</v>
      </c>
      <c r="Z25" s="114">
        <f t="shared" si="8"/>
        <v>156.0649542857143</v>
      </c>
      <c r="AA25" s="114">
        <f t="shared" si="8"/>
        <v>160.4000919047619</v>
      </c>
      <c r="AB25" s="114">
        <f t="shared" si="8"/>
        <v>164.73522952380952</v>
      </c>
      <c r="AC25" s="114">
        <f t="shared" si="8"/>
        <v>169.07036714285715</v>
      </c>
      <c r="AD25" s="114">
        <f t="shared" si="8"/>
        <v>173.40550476190475</v>
      </c>
      <c r="AE25" s="114">
        <f t="shared" si="8"/>
        <v>177.74064238095232</v>
      </c>
      <c r="AF25" s="114">
        <f t="shared" si="8"/>
        <v>182.07578</v>
      </c>
      <c r="AG25" s="114">
        <f t="shared" si="8"/>
        <v>186.4109176190476</v>
      </c>
      <c r="AH25" s="114">
        <f t="shared" si="8"/>
        <v>190.74605523809527</v>
      </c>
      <c r="AI25" s="114">
        <f t="shared" si="8"/>
        <v>195.0811928571429</v>
      </c>
      <c r="AJ25" s="114">
        <f t="shared" si="8"/>
        <v>199.41633047619047</v>
      </c>
      <c r="AK25" s="114">
        <f t="shared" si="8"/>
        <v>203.75146809523812</v>
      </c>
      <c r="AL25" s="114">
        <f t="shared" si="8"/>
        <v>208.0866057142857</v>
      </c>
      <c r="AM25" s="114">
        <f t="shared" si="8"/>
        <v>212.42174333333338</v>
      </c>
      <c r="AN25" s="114">
        <f t="shared" si="8"/>
        <v>216.75688095238098</v>
      </c>
      <c r="AO25" s="114">
        <f t="shared" si="8"/>
        <v>221.09201857142855</v>
      </c>
      <c r="AP25" s="114">
        <f t="shared" si="8"/>
        <v>225.42715619047624</v>
      </c>
      <c r="AQ25" s="114">
        <f t="shared" si="8"/>
        <v>229.7622938095238</v>
      </c>
      <c r="AR25" s="114">
        <f t="shared" si="8"/>
        <v>234.09743142857147</v>
      </c>
      <c r="AS25" s="114">
        <f t="shared" si="8"/>
        <v>238.43256904761904</v>
      </c>
      <c r="AT25" s="114">
        <f t="shared" si="8"/>
        <v>242.76770666666673</v>
      </c>
      <c r="AU25" s="114">
        <f t="shared" si="8"/>
        <v>247.1028442857143</v>
      </c>
      <c r="AV25" s="114">
        <f t="shared" si="8"/>
        <v>251.43798190476195</v>
      </c>
      <c r="AW25" s="114">
        <f t="shared" si="8"/>
        <v>255.77311952380953</v>
      </c>
      <c r="AX25" s="114">
        <f t="shared" si="8"/>
        <v>260.10825714285716</v>
      </c>
      <c r="AY25" s="114">
        <f t="shared" si="8"/>
        <v>264.44339476190476</v>
      </c>
      <c r="AZ25" s="114">
        <f t="shared" si="8"/>
        <v>268.7785323809524</v>
      </c>
      <c r="BA25" s="114">
        <f t="shared" si="8"/>
        <v>273.11366999999996</v>
      </c>
      <c r="BB25" s="114">
        <f t="shared" si="8"/>
        <v>277.4488076190476</v>
      </c>
      <c r="BC25" s="114">
        <f t="shared" si="8"/>
        <v>281.7839452380952</v>
      </c>
      <c r="BD25" s="85">
        <v>3.4</v>
      </c>
    </row>
    <row r="26" spans="1:56" ht="15.75" customHeight="1">
      <c r="A26" s="27">
        <v>3.5</v>
      </c>
      <c r="B26" s="67">
        <f t="shared" si="6"/>
        <v>58.41718750000002</v>
      </c>
      <c r="C26" s="117">
        <f t="shared" si="6"/>
        <v>63.28528645833334</v>
      </c>
      <c r="D26" s="117">
        <f t="shared" si="6"/>
        <v>68.15338541666667</v>
      </c>
      <c r="E26" s="117">
        <f t="shared" si="6"/>
        <v>73.02148437500001</v>
      </c>
      <c r="F26" s="117">
        <f t="shared" si="6"/>
        <v>77.88958333333336</v>
      </c>
      <c r="G26" s="117">
        <f t="shared" si="6"/>
        <v>82.7576822916667</v>
      </c>
      <c r="H26" s="117">
        <f t="shared" si="6"/>
        <v>87.62578125000002</v>
      </c>
      <c r="I26" s="117">
        <f t="shared" si="6"/>
        <v>92.49388020833334</v>
      </c>
      <c r="J26" s="117">
        <f t="shared" si="6"/>
        <v>97.3619791666667</v>
      </c>
      <c r="K26" s="117">
        <f t="shared" si="6"/>
        <v>102.23007812500002</v>
      </c>
      <c r="L26" s="117">
        <f t="shared" si="6"/>
        <v>107.09817708333335</v>
      </c>
      <c r="M26" s="117">
        <f t="shared" si="6"/>
        <v>111.96627604166667</v>
      </c>
      <c r="N26" s="117">
        <f t="shared" si="6"/>
        <v>116.83437500000004</v>
      </c>
      <c r="O26" s="117">
        <f t="shared" si="6"/>
        <v>121.70247395833336</v>
      </c>
      <c r="P26" s="117">
        <f t="shared" si="6"/>
        <v>126.57057291666668</v>
      </c>
      <c r="Q26" s="117">
        <f t="shared" si="6"/>
        <v>131.438671875</v>
      </c>
      <c r="R26" s="117">
        <f t="shared" si="8"/>
        <v>136.30677083333333</v>
      </c>
      <c r="S26" s="117">
        <f t="shared" si="8"/>
        <v>141.17486979166668</v>
      </c>
      <c r="T26" s="117">
        <f t="shared" si="8"/>
        <v>146.04296875000003</v>
      </c>
      <c r="U26" s="117">
        <f t="shared" si="8"/>
        <v>150.91106770833338</v>
      </c>
      <c r="V26" s="117">
        <f t="shared" si="8"/>
        <v>155.77916666666673</v>
      </c>
      <c r="W26" s="117">
        <f t="shared" si="8"/>
        <v>160.64726562500002</v>
      </c>
      <c r="X26" s="117">
        <f t="shared" si="8"/>
        <v>165.5153645833334</v>
      </c>
      <c r="Y26" s="117">
        <f t="shared" si="8"/>
        <v>170.38346354166669</v>
      </c>
      <c r="Z26" s="117">
        <f t="shared" si="8"/>
        <v>175.25156250000003</v>
      </c>
      <c r="AA26" s="117">
        <f t="shared" si="8"/>
        <v>180.11966145833338</v>
      </c>
      <c r="AB26" s="117">
        <f t="shared" si="8"/>
        <v>184.98776041666667</v>
      </c>
      <c r="AC26" s="117">
        <f t="shared" si="8"/>
        <v>189.85585937500002</v>
      </c>
      <c r="AD26" s="117">
        <f t="shared" si="8"/>
        <v>194.7239583333334</v>
      </c>
      <c r="AE26" s="117">
        <f t="shared" si="8"/>
        <v>199.59205729166666</v>
      </c>
      <c r="AF26" s="117">
        <f t="shared" si="8"/>
        <v>204.46015625000004</v>
      </c>
      <c r="AG26" s="117">
        <f t="shared" si="8"/>
        <v>209.3282552083334</v>
      </c>
      <c r="AH26" s="117">
        <f t="shared" si="8"/>
        <v>214.1963541666667</v>
      </c>
      <c r="AI26" s="117">
        <f t="shared" si="8"/>
        <v>219.06445312500006</v>
      </c>
      <c r="AJ26" s="117">
        <f t="shared" si="8"/>
        <v>223.93255208333335</v>
      </c>
      <c r="AK26" s="117">
        <f t="shared" si="8"/>
        <v>228.8006510416667</v>
      </c>
      <c r="AL26" s="117">
        <f t="shared" si="8"/>
        <v>233.66875000000007</v>
      </c>
      <c r="AM26" s="117">
        <f t="shared" si="8"/>
        <v>238.5368489583334</v>
      </c>
      <c r="AN26" s="117">
        <f t="shared" si="8"/>
        <v>243.4049479166667</v>
      </c>
      <c r="AO26" s="117">
        <f t="shared" si="8"/>
        <v>248.273046875</v>
      </c>
      <c r="AP26" s="117">
        <f t="shared" si="8"/>
        <v>253.14114583333335</v>
      </c>
      <c r="AQ26" s="117">
        <f t="shared" si="8"/>
        <v>258.00924479166673</v>
      </c>
      <c r="AR26" s="117">
        <f t="shared" si="8"/>
        <v>262.87734375</v>
      </c>
      <c r="AS26" s="117">
        <f t="shared" si="8"/>
        <v>267.74544270833337</v>
      </c>
      <c r="AT26" s="117">
        <f t="shared" si="8"/>
        <v>272.61354166666666</v>
      </c>
      <c r="AU26" s="117">
        <f t="shared" si="8"/>
        <v>277.481640625</v>
      </c>
      <c r="AV26" s="117">
        <f t="shared" si="8"/>
        <v>282.34973958333336</v>
      </c>
      <c r="AW26" s="117">
        <f t="shared" si="8"/>
        <v>287.21783854166677</v>
      </c>
      <c r="AX26" s="117">
        <f t="shared" si="8"/>
        <v>292.08593750000006</v>
      </c>
      <c r="AY26" s="117">
        <f t="shared" si="8"/>
        <v>296.9540364583334</v>
      </c>
      <c r="AZ26" s="117">
        <f t="shared" si="8"/>
        <v>301.82213541666675</v>
      </c>
      <c r="BA26" s="117">
        <f t="shared" si="8"/>
        <v>306.69023437500005</v>
      </c>
      <c r="BB26" s="117">
        <f t="shared" si="8"/>
        <v>311.55833333333345</v>
      </c>
      <c r="BC26" s="117">
        <f t="shared" si="8"/>
        <v>316.4264322916667</v>
      </c>
      <c r="BD26" s="27">
        <v>3.5</v>
      </c>
    </row>
    <row r="27" spans="29:30" ht="15.75" customHeight="1">
      <c r="AC27" s="3"/>
      <c r="AD27" s="2"/>
    </row>
    <row r="28" spans="13:32" ht="15.75" customHeight="1">
      <c r="M28" s="108"/>
      <c r="N28" s="107"/>
      <c r="O28" s="107"/>
      <c r="P28" s="107"/>
      <c r="Q28" s="107"/>
      <c r="R28" s="107"/>
      <c r="S28" s="5"/>
      <c r="T28" s="108"/>
      <c r="U28" s="107"/>
      <c r="V28" s="107"/>
      <c r="W28" s="107"/>
      <c r="X28" s="107"/>
      <c r="Y28" s="107"/>
      <c r="Z28" s="5"/>
      <c r="AA28" s="108"/>
      <c r="AB28" s="107"/>
      <c r="AC28" s="107"/>
      <c r="AD28" s="107"/>
      <c r="AE28" s="107"/>
      <c r="AF28" s="107"/>
    </row>
    <row r="29" spans="13:32" ht="15.75" customHeight="1">
      <c r="M29" s="107"/>
      <c r="N29" s="107"/>
      <c r="O29" s="107"/>
      <c r="P29" s="107"/>
      <c r="Q29" s="107"/>
      <c r="R29" s="107"/>
      <c r="S29" s="5"/>
      <c r="T29" s="108"/>
      <c r="U29" s="107"/>
      <c r="V29" s="107"/>
      <c r="W29" s="107"/>
      <c r="X29" s="107"/>
      <c r="Y29" s="107"/>
      <c r="Z29" s="5"/>
      <c r="AA29" s="108"/>
      <c r="AB29" s="107"/>
      <c r="AC29" s="107"/>
      <c r="AD29" s="107"/>
      <c r="AE29" s="107"/>
      <c r="AF29" s="10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2.75"/>
    <row r="51" spans="46:55" ht="12.75" hidden="1">
      <c r="AT51" s="136" t="s">
        <v>2</v>
      </c>
      <c r="AU51" s="136"/>
      <c r="AV51" s="136"/>
      <c r="AW51" s="136"/>
      <c r="AX51" s="136"/>
      <c r="AY51" s="136"/>
      <c r="AZ51" s="136"/>
      <c r="BA51" s="136"/>
      <c r="BB51" s="136"/>
      <c r="BC51" s="136"/>
    </row>
    <row r="52" spans="46:55" ht="12.75" hidden="1">
      <c r="AT52" s="136" t="s">
        <v>0</v>
      </c>
      <c r="AU52" s="136"/>
      <c r="AV52" s="136"/>
      <c r="AW52" s="136"/>
      <c r="AX52" s="136"/>
      <c r="AY52" s="136"/>
      <c r="AZ52" s="136"/>
      <c r="BA52" s="136"/>
      <c r="BB52" s="136"/>
      <c r="BC52" s="136"/>
    </row>
  </sheetData>
  <sheetProtection password="CAE7" sheet="1"/>
  <mergeCells count="14">
    <mergeCell ref="AT51:BC51"/>
    <mergeCell ref="AT52:BC52"/>
    <mergeCell ref="AV8:BC8"/>
    <mergeCell ref="C3:I3"/>
    <mergeCell ref="C4:I4"/>
    <mergeCell ref="C5:I5"/>
    <mergeCell ref="AH2:AM2"/>
    <mergeCell ref="X6:AB6"/>
    <mergeCell ref="X7:AB7"/>
    <mergeCell ref="X8:AB8"/>
    <mergeCell ref="A1:AA1"/>
    <mergeCell ref="A2:AF2"/>
    <mergeCell ref="H8:J8"/>
    <mergeCell ref="O8:Q8"/>
  </mergeCells>
  <conditionalFormatting sqref="B11:B26">
    <cfRule type="cellIs" priority="8" dxfId="4" operator="greaterThan" stopIfTrue="1">
      <formula>166</formula>
    </cfRule>
    <cfRule type="cellIs" priority="9" dxfId="1" operator="between" stopIfTrue="1">
      <formula>120</formula>
      <formula>166</formula>
    </cfRule>
    <cfRule type="cellIs" priority="10" dxfId="0" operator="between" stopIfTrue="1">
      <formula>66</formula>
      <formula>120</formula>
    </cfRule>
    <cfRule type="cellIs" priority="11" dxfId="2" operator="lessThan" stopIfTrue="1">
      <formula>66</formula>
    </cfRule>
  </conditionalFormatting>
  <conditionalFormatting sqref="C11:BC26">
    <cfRule type="cellIs" priority="1" dxfId="4" operator="greaterThan" stopIfTrue="1">
      <formula>348.1</formula>
    </cfRule>
    <cfRule type="cellIs" priority="2" dxfId="1" operator="greaterThan" stopIfTrue="1">
      <formula>217.87</formula>
    </cfRule>
    <cfRule type="cellIs" priority="3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zoomScalePageLayoutView="0" workbookViewId="0" topLeftCell="A1">
      <selection activeCell="B13" sqref="B13:AX27"/>
    </sheetView>
  </sheetViews>
  <sheetFormatPr defaultColWidth="11.421875" defaultRowHeight="12.75"/>
  <cols>
    <col min="1" max="1" width="5.7109375" style="1" customWidth="1"/>
    <col min="2" max="10" width="4.7109375" style="1" customWidth="1"/>
    <col min="11" max="21" width="4.7109375" style="0" customWidth="1"/>
    <col min="22" max="22" width="5.140625" style="0" bestFit="1" customWidth="1"/>
    <col min="23" max="50" width="4.7109375" style="0" customWidth="1"/>
    <col min="51" max="51" width="3.8515625" style="0" bestFit="1" customWidth="1"/>
  </cols>
  <sheetData>
    <row r="1" spans="1:27" ht="12.75">
      <c r="A1" s="133" t="s">
        <v>27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35" ht="15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  <c r="AC2" s="145"/>
      <c r="AD2" s="145"/>
      <c r="AE2" s="145"/>
      <c r="AF2" s="145"/>
      <c r="AG2" s="145"/>
      <c r="AH2" s="145"/>
      <c r="AI2" s="145"/>
    </row>
    <row r="3" spans="1:34" ht="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6"/>
      <c r="AC3" s="7"/>
      <c r="AD3" s="7"/>
      <c r="AE3" s="7"/>
      <c r="AF3" s="9"/>
      <c r="AG3" s="9"/>
      <c r="AH3" s="9"/>
    </row>
    <row r="4" spans="11:50" ht="18" customHeight="1">
      <c r="K4" s="130" t="s">
        <v>1</v>
      </c>
      <c r="L4" s="131"/>
      <c r="M4" s="131"/>
      <c r="N4" s="57">
        <v>80</v>
      </c>
      <c r="O4" s="13" t="s">
        <v>3</v>
      </c>
      <c r="P4" s="14"/>
      <c r="R4" s="132" t="s">
        <v>4</v>
      </c>
      <c r="S4" s="131"/>
      <c r="T4" s="131"/>
      <c r="U4" s="15" t="s">
        <v>5</v>
      </c>
      <c r="V4" s="18">
        <v>300</v>
      </c>
      <c r="W4" s="16" t="s">
        <v>6</v>
      </c>
      <c r="X4" s="19">
        <v>8</v>
      </c>
      <c r="Y4" s="17" t="s">
        <v>7</v>
      </c>
      <c r="AA4" s="146" t="s">
        <v>28</v>
      </c>
      <c r="AB4" s="147"/>
      <c r="AC4" s="147"/>
      <c r="AD4" s="147"/>
      <c r="AE4" s="147"/>
      <c r="AF4" s="147"/>
      <c r="AG4" s="147"/>
      <c r="AH4" s="147"/>
      <c r="AI4" s="148"/>
      <c r="AS4" s="29"/>
      <c r="AT4" s="180"/>
      <c r="AU4" s="181"/>
      <c r="AV4" s="181"/>
      <c r="AW4" s="181"/>
      <c r="AX4" s="181"/>
    </row>
    <row r="5" spans="28:31" ht="9.75" customHeight="1" thickBot="1">
      <c r="AB5" s="6"/>
      <c r="AC5" s="7"/>
      <c r="AD5" s="7"/>
      <c r="AE5" s="7"/>
    </row>
    <row r="6" spans="1:51" s="1" customFormat="1" ht="19.5" customHeight="1">
      <c r="A6" s="53" t="s">
        <v>13</v>
      </c>
      <c r="B6" s="49">
        <v>1.7</v>
      </c>
      <c r="C6" s="32">
        <v>1.8</v>
      </c>
      <c r="D6" s="32">
        <v>1.9</v>
      </c>
      <c r="E6" s="32">
        <v>2</v>
      </c>
      <c r="F6" s="32">
        <v>2.1</v>
      </c>
      <c r="G6" s="32">
        <v>2.2</v>
      </c>
      <c r="H6" s="32">
        <v>2.3</v>
      </c>
      <c r="I6" s="32">
        <v>2.4</v>
      </c>
      <c r="J6" s="32">
        <v>2.5</v>
      </c>
      <c r="K6" s="32">
        <v>2.6</v>
      </c>
      <c r="L6" s="32">
        <v>2.7</v>
      </c>
      <c r="M6" s="32">
        <v>2.8</v>
      </c>
      <c r="N6" s="32">
        <v>2.9</v>
      </c>
      <c r="O6" s="32">
        <v>3</v>
      </c>
      <c r="P6" s="32">
        <v>3.1</v>
      </c>
      <c r="Q6" s="32">
        <v>3.2</v>
      </c>
      <c r="R6" s="32">
        <v>3.3</v>
      </c>
      <c r="S6" s="32">
        <v>3.4</v>
      </c>
      <c r="T6" s="32">
        <v>3.5</v>
      </c>
      <c r="U6" s="32">
        <v>3.6</v>
      </c>
      <c r="V6" s="32">
        <v>3.7</v>
      </c>
      <c r="W6" s="32">
        <v>3.8</v>
      </c>
      <c r="X6" s="32">
        <v>3.9</v>
      </c>
      <c r="Y6" s="32">
        <v>4</v>
      </c>
      <c r="Z6" s="32">
        <v>4.1</v>
      </c>
      <c r="AA6" s="32">
        <v>4.2</v>
      </c>
      <c r="AB6" s="32">
        <v>4.3</v>
      </c>
      <c r="AC6" s="32">
        <v>4.4</v>
      </c>
      <c r="AD6" s="32">
        <v>4.5</v>
      </c>
      <c r="AE6" s="32">
        <v>4.6</v>
      </c>
      <c r="AF6" s="32">
        <v>4.7</v>
      </c>
      <c r="AG6" s="32">
        <v>4.8</v>
      </c>
      <c r="AH6" s="32">
        <v>4.9</v>
      </c>
      <c r="AI6" s="32">
        <v>5</v>
      </c>
      <c r="AJ6" s="32">
        <v>5.1</v>
      </c>
      <c r="AK6" s="32">
        <v>5.2</v>
      </c>
      <c r="AL6" s="32">
        <v>5.3</v>
      </c>
      <c r="AM6" s="32">
        <v>5.4</v>
      </c>
      <c r="AN6" s="32">
        <v>5.5</v>
      </c>
      <c r="AO6" s="32">
        <v>5.6</v>
      </c>
      <c r="AP6" s="32">
        <v>5.7</v>
      </c>
      <c r="AQ6" s="32">
        <v>5.8</v>
      </c>
      <c r="AR6" s="32">
        <v>5.9</v>
      </c>
      <c r="AS6" s="32">
        <v>6</v>
      </c>
      <c r="AT6" s="32">
        <v>6.1</v>
      </c>
      <c r="AU6" s="32">
        <v>6.2</v>
      </c>
      <c r="AV6" s="32">
        <v>6.3</v>
      </c>
      <c r="AW6" s="32">
        <v>6.4</v>
      </c>
      <c r="AX6" s="34">
        <v>6.5</v>
      </c>
      <c r="AY6" s="39"/>
    </row>
    <row r="7" spans="1:51" ht="18" customHeight="1" hidden="1">
      <c r="A7" s="28">
        <v>1.4</v>
      </c>
      <c r="B7" s="47">
        <f aca="true" t="shared" si="0" ref="B7:AP7">((5/384*$N$4*9.81*($A7*B$6/4)*(($A7)^3))/(($A7/$V$4)*70000000000))*100000000</f>
        <v>5.1073312500000005</v>
      </c>
      <c r="C7" s="47">
        <f t="shared" si="0"/>
        <v>5.4077625000000005</v>
      </c>
      <c r="D7" s="45">
        <f t="shared" si="0"/>
        <v>5.7081937499999995</v>
      </c>
      <c r="E7" s="45">
        <f t="shared" si="0"/>
        <v>6.008625</v>
      </c>
      <c r="F7" s="45">
        <f t="shared" si="0"/>
        <v>6.30905625</v>
      </c>
      <c r="G7" s="45">
        <f t="shared" si="0"/>
        <v>6.609487500000001</v>
      </c>
      <c r="H7" s="45">
        <f t="shared" si="0"/>
        <v>6.909918749999999</v>
      </c>
      <c r="I7" s="45">
        <f t="shared" si="0"/>
        <v>7.210350000000001</v>
      </c>
      <c r="J7" s="45">
        <f t="shared" si="0"/>
        <v>7.510781250000001</v>
      </c>
      <c r="K7" s="45">
        <f t="shared" si="0"/>
        <v>7.811212500000001</v>
      </c>
      <c r="L7" s="45">
        <f t="shared" si="0"/>
        <v>8.11164375</v>
      </c>
      <c r="M7" s="45">
        <f t="shared" si="0"/>
        <v>8.412075</v>
      </c>
      <c r="N7" s="45">
        <f t="shared" si="0"/>
        <v>8.712506249999999</v>
      </c>
      <c r="O7" s="45">
        <f t="shared" si="0"/>
        <v>9.0129375</v>
      </c>
      <c r="P7" s="45">
        <f t="shared" si="0"/>
        <v>9.31336875</v>
      </c>
      <c r="Q7" s="45">
        <f t="shared" si="0"/>
        <v>9.6138</v>
      </c>
      <c r="R7" s="45">
        <f t="shared" si="0"/>
        <v>9.914231249999998</v>
      </c>
      <c r="S7" s="45">
        <f t="shared" si="0"/>
        <v>10.214662500000001</v>
      </c>
      <c r="T7" s="45">
        <f t="shared" si="0"/>
        <v>10.515093750000002</v>
      </c>
      <c r="U7" s="45">
        <f t="shared" si="0"/>
        <v>10.815525000000001</v>
      </c>
      <c r="V7" s="45">
        <f t="shared" si="0"/>
        <v>11.115956249999998</v>
      </c>
      <c r="W7" s="45">
        <f t="shared" si="0"/>
        <v>11.416387499999999</v>
      </c>
      <c r="X7" s="45">
        <f t="shared" si="0"/>
        <v>11.716818750000002</v>
      </c>
      <c r="Y7" s="45">
        <f t="shared" si="0"/>
        <v>12.01725</v>
      </c>
      <c r="Z7" s="45">
        <f t="shared" si="0"/>
        <v>12.317681249999998</v>
      </c>
      <c r="AA7" s="45">
        <f t="shared" si="0"/>
        <v>12.6181125</v>
      </c>
      <c r="AB7" s="45">
        <f t="shared" si="0"/>
        <v>12.918543749999998</v>
      </c>
      <c r="AC7" s="45">
        <f t="shared" si="0"/>
        <v>13.218975000000002</v>
      </c>
      <c r="AD7" s="45">
        <f t="shared" si="0"/>
        <v>13.51940625</v>
      </c>
      <c r="AE7" s="45">
        <f t="shared" si="0"/>
        <v>13.819837499999998</v>
      </c>
      <c r="AF7" s="45">
        <f t="shared" si="0"/>
        <v>14.120268750000001</v>
      </c>
      <c r="AG7" s="45">
        <f t="shared" si="0"/>
        <v>14.420700000000002</v>
      </c>
      <c r="AH7" s="45">
        <f t="shared" si="0"/>
        <v>14.721131250000003</v>
      </c>
      <c r="AI7" s="45">
        <f t="shared" si="0"/>
        <v>15.021562500000002</v>
      </c>
      <c r="AJ7" s="45">
        <f t="shared" si="0"/>
        <v>15.321993749999997</v>
      </c>
      <c r="AK7" s="45">
        <f t="shared" si="0"/>
        <v>15.622425000000002</v>
      </c>
      <c r="AL7" s="45">
        <f t="shared" si="0"/>
        <v>15.922856249999997</v>
      </c>
      <c r="AM7" s="45">
        <f t="shared" si="0"/>
        <v>16.2232875</v>
      </c>
      <c r="AN7" s="45">
        <f t="shared" si="0"/>
        <v>16.523718749999997</v>
      </c>
      <c r="AO7" s="45">
        <f t="shared" si="0"/>
        <v>16.82415</v>
      </c>
      <c r="AP7" s="54">
        <f t="shared" si="0"/>
        <v>17.124581250000002</v>
      </c>
      <c r="AQ7" s="46">
        <f>$AP$7</f>
        <v>17.124581250000002</v>
      </c>
      <c r="AR7" s="46">
        <f aca="true" t="shared" si="1" ref="AR7:AX7">$AP$7</f>
        <v>17.124581250000002</v>
      </c>
      <c r="AS7" s="46">
        <f t="shared" si="1"/>
        <v>17.124581250000002</v>
      </c>
      <c r="AT7" s="46">
        <f t="shared" si="1"/>
        <v>17.124581250000002</v>
      </c>
      <c r="AU7" s="46">
        <f t="shared" si="1"/>
        <v>17.124581250000002</v>
      </c>
      <c r="AV7" s="46">
        <f t="shared" si="1"/>
        <v>17.124581250000002</v>
      </c>
      <c r="AW7" s="46">
        <f t="shared" si="1"/>
        <v>17.124581250000002</v>
      </c>
      <c r="AX7" s="46">
        <f t="shared" si="1"/>
        <v>17.124581250000002</v>
      </c>
      <c r="AY7" s="41">
        <v>1.4</v>
      </c>
    </row>
    <row r="8" spans="1:51" ht="18" customHeight="1" hidden="1">
      <c r="A8" s="26">
        <v>1.5</v>
      </c>
      <c r="B8" s="47">
        <f aca="true" t="shared" si="2" ref="B8:B16">((5/384*$N$4*9.81*($A8*B$6/4)*(($A8)^3))/(($A8/$V$4)*70000000000))*100000000</f>
        <v>6.28179408482143</v>
      </c>
      <c r="C8" s="47">
        <f aca="true" t="shared" si="3" ref="C8:L17">((5/384*$N$4*9.81*($A8*C$6/4)*(($A8)^3))/(($A8/$V$4)*70000000000))*100000000</f>
        <v>6.651311383928573</v>
      </c>
      <c r="D8" s="45">
        <f t="shared" si="3"/>
        <v>7.020828683035715</v>
      </c>
      <c r="E8" s="45">
        <f t="shared" si="3"/>
        <v>7.390345982142859</v>
      </c>
      <c r="F8" s="45">
        <f t="shared" si="3"/>
        <v>7.759863281250002</v>
      </c>
      <c r="G8" s="45">
        <f t="shared" si="3"/>
        <v>8.129380580357145</v>
      </c>
      <c r="H8" s="45">
        <f t="shared" si="3"/>
        <v>8.498897879464288</v>
      </c>
      <c r="I8" s="45">
        <f t="shared" si="3"/>
        <v>8.86841517857143</v>
      </c>
      <c r="J8" s="45">
        <f t="shared" si="3"/>
        <v>9.237932477678573</v>
      </c>
      <c r="K8" s="45">
        <f t="shared" si="3"/>
        <v>9.60744977678572</v>
      </c>
      <c r="L8" s="45">
        <f t="shared" si="3"/>
        <v>9.97696707589286</v>
      </c>
      <c r="M8" s="45">
        <f aca="true" t="shared" si="4" ref="M8:V17">((5/384*$N$4*9.81*($A8*M$6/4)*(($A8)^3))/(($A8/$V$4)*70000000000))*100000000</f>
        <v>10.346484375000001</v>
      </c>
      <c r="N8" s="45">
        <f t="shared" si="4"/>
        <v>10.716001674107144</v>
      </c>
      <c r="O8" s="45">
        <f t="shared" si="4"/>
        <v>11.085518973214288</v>
      </c>
      <c r="P8" s="45">
        <f t="shared" si="4"/>
        <v>11.455036272321433</v>
      </c>
      <c r="Q8" s="45">
        <f t="shared" si="4"/>
        <v>11.824553571428577</v>
      </c>
      <c r="R8" s="45">
        <f t="shared" si="4"/>
        <v>12.194070870535715</v>
      </c>
      <c r="S8" s="45">
        <f t="shared" si="4"/>
        <v>12.56358816964286</v>
      </c>
      <c r="T8" s="45">
        <f t="shared" si="4"/>
        <v>12.933105468750004</v>
      </c>
      <c r="U8" s="45">
        <f t="shared" si="4"/>
        <v>13.302622767857146</v>
      </c>
      <c r="V8" s="45">
        <f t="shared" si="4"/>
        <v>13.67214006696429</v>
      </c>
      <c r="W8" s="45">
        <f aca="true" t="shared" si="5" ref="W8:AF17">((5/384*$N$4*9.81*($A8*W$6/4)*(($A8)^3))/(($A8/$V$4)*70000000000))*100000000</f>
        <v>14.04165736607143</v>
      </c>
      <c r="X8" s="45">
        <f t="shared" si="5"/>
        <v>14.411174665178573</v>
      </c>
      <c r="Y8" s="45">
        <f t="shared" si="5"/>
        <v>14.780691964285719</v>
      </c>
      <c r="Z8" s="45">
        <f t="shared" si="5"/>
        <v>15.150209263392858</v>
      </c>
      <c r="AA8" s="45">
        <f t="shared" si="5"/>
        <v>15.519726562500004</v>
      </c>
      <c r="AB8" s="45">
        <f t="shared" si="5"/>
        <v>15.889243861607143</v>
      </c>
      <c r="AC8" s="45">
        <f t="shared" si="5"/>
        <v>16.25876116071429</v>
      </c>
      <c r="AD8" s="45">
        <f t="shared" si="5"/>
        <v>16.628278459821434</v>
      </c>
      <c r="AE8" s="45">
        <f t="shared" si="5"/>
        <v>16.997795758928575</v>
      </c>
      <c r="AF8" s="45">
        <f t="shared" si="5"/>
        <v>17.36731305803572</v>
      </c>
      <c r="AG8" s="45">
        <f aca="true" t="shared" si="6" ref="AG8:AV17">((5/384*$N$4*9.81*($A8*AG$6/4)*(($A8)^3))/(($A8/$V$4)*70000000000))*100000000</f>
        <v>17.73683035714286</v>
      </c>
      <c r="AH8" s="45">
        <f t="shared" si="6"/>
        <v>18.106347656250005</v>
      </c>
      <c r="AI8" s="45">
        <f t="shared" si="6"/>
        <v>18.475864955357146</v>
      </c>
      <c r="AJ8" s="45">
        <f t="shared" si="6"/>
        <v>18.845382254464287</v>
      </c>
      <c r="AK8" s="45">
        <f t="shared" si="6"/>
        <v>19.21489955357144</v>
      </c>
      <c r="AL8" s="45">
        <f t="shared" si="6"/>
        <v>19.584416852678572</v>
      </c>
      <c r="AM8" s="45">
        <f t="shared" si="6"/>
        <v>19.95393415178572</v>
      </c>
      <c r="AN8" s="45">
        <f t="shared" si="6"/>
        <v>20.32345145089286</v>
      </c>
      <c r="AO8" s="45">
        <f t="shared" si="6"/>
        <v>20.692968750000002</v>
      </c>
      <c r="AP8" s="45">
        <f t="shared" si="6"/>
        <v>21.06248604910715</v>
      </c>
      <c r="AQ8" s="45">
        <v>10.5</v>
      </c>
      <c r="AR8" s="45">
        <f>((5/384*$N$4*9.81*($A8*AR$6/4)*(($A8)^3))/(($A8/$V$4)*70000000000))*100000000</f>
        <v>21.80152064732144</v>
      </c>
      <c r="AS8" s="45">
        <f>((5/384*$N$4*9.81*($A8*AS$6/4)*(($A8)^3))/(($A8/$V$4)*70000000000))*100000000</f>
        <v>22.171037946428577</v>
      </c>
      <c r="AT8" s="52">
        <f>((5/384*$N$4*9.81*($A8*AT$6/4)*(($A8)^3))/(($A8/$V$4)*70000000000))*100000000</f>
        <v>22.540555245535714</v>
      </c>
      <c r="AU8" s="44">
        <f>$AT$8</f>
        <v>22.540555245535714</v>
      </c>
      <c r="AV8" s="44">
        <f>$AT$8</f>
        <v>22.540555245535714</v>
      </c>
      <c r="AW8" s="44">
        <f>$AT$8</f>
        <v>22.540555245535714</v>
      </c>
      <c r="AX8" s="44">
        <f>$AT$8</f>
        <v>22.540555245535714</v>
      </c>
      <c r="AY8" s="26">
        <v>1.5</v>
      </c>
    </row>
    <row r="9" spans="1:51" ht="18" customHeight="1" hidden="1">
      <c r="A9" s="26">
        <v>1.6</v>
      </c>
      <c r="B9" s="47">
        <f t="shared" si="2"/>
        <v>7.62377142857143</v>
      </c>
      <c r="C9" s="47">
        <f t="shared" si="3"/>
        <v>8.072228571428575</v>
      </c>
      <c r="D9" s="45">
        <f t="shared" si="3"/>
        <v>8.520685714285717</v>
      </c>
      <c r="E9" s="45">
        <f t="shared" si="3"/>
        <v>8.969142857142861</v>
      </c>
      <c r="F9" s="45">
        <f t="shared" si="3"/>
        <v>9.417600000000004</v>
      </c>
      <c r="G9" s="45">
        <f t="shared" si="3"/>
        <v>9.866057142857148</v>
      </c>
      <c r="H9" s="45">
        <f t="shared" si="3"/>
        <v>10.314514285714289</v>
      </c>
      <c r="I9" s="45">
        <f t="shared" si="3"/>
        <v>10.76297142857143</v>
      </c>
      <c r="J9" s="45">
        <f t="shared" si="3"/>
        <v>11.211428571428574</v>
      </c>
      <c r="K9" s="45">
        <f t="shared" si="3"/>
        <v>11.659885714285718</v>
      </c>
      <c r="L9" s="45">
        <f t="shared" si="3"/>
        <v>12.108342857142862</v>
      </c>
      <c r="M9" s="45">
        <f t="shared" si="4"/>
        <v>12.556800000000003</v>
      </c>
      <c r="N9" s="45">
        <f t="shared" si="4"/>
        <v>13.005257142857147</v>
      </c>
      <c r="O9" s="45">
        <f t="shared" si="4"/>
        <v>13.453714285714291</v>
      </c>
      <c r="P9" s="45">
        <f t="shared" si="4"/>
        <v>13.902171428571435</v>
      </c>
      <c r="Q9" s="45">
        <f t="shared" si="4"/>
        <v>14.35062857142858</v>
      </c>
      <c r="R9" s="45">
        <f t="shared" si="4"/>
        <v>14.799085714285718</v>
      </c>
      <c r="S9" s="45">
        <f t="shared" si="4"/>
        <v>15.24754285714286</v>
      </c>
      <c r="T9" s="45">
        <f t="shared" si="4"/>
        <v>15.696000000000005</v>
      </c>
      <c r="U9" s="45">
        <f t="shared" si="4"/>
        <v>16.14445714285715</v>
      </c>
      <c r="V9" s="45">
        <f t="shared" si="4"/>
        <v>16.592914285714293</v>
      </c>
      <c r="W9" s="45">
        <f t="shared" si="5"/>
        <v>17.041371428571434</v>
      </c>
      <c r="X9" s="45">
        <f t="shared" si="5"/>
        <v>17.48982857142858</v>
      </c>
      <c r="Y9" s="45">
        <f t="shared" si="5"/>
        <v>17.938285714285723</v>
      </c>
      <c r="Z9" s="45">
        <f t="shared" si="5"/>
        <v>18.386742857142863</v>
      </c>
      <c r="AA9" s="45">
        <f t="shared" si="5"/>
        <v>18.835200000000007</v>
      </c>
      <c r="AB9" s="45">
        <f t="shared" si="5"/>
        <v>19.283657142857145</v>
      </c>
      <c r="AC9" s="45">
        <f t="shared" si="5"/>
        <v>19.732114285714296</v>
      </c>
      <c r="AD9" s="45">
        <f t="shared" si="5"/>
        <v>20.180571428571433</v>
      </c>
      <c r="AE9" s="45">
        <f t="shared" si="5"/>
        <v>20.629028571428577</v>
      </c>
      <c r="AF9" s="45">
        <f t="shared" si="5"/>
        <v>21.077485714285718</v>
      </c>
      <c r="AG9" s="45">
        <f t="shared" si="6"/>
        <v>21.52594285714286</v>
      </c>
      <c r="AH9" s="45">
        <f t="shared" si="6"/>
        <v>21.974400000000013</v>
      </c>
      <c r="AI9" s="45">
        <f t="shared" si="6"/>
        <v>22.422857142857147</v>
      </c>
      <c r="AJ9" s="45">
        <f t="shared" si="6"/>
        <v>22.871314285714295</v>
      </c>
      <c r="AK9" s="45">
        <f t="shared" si="6"/>
        <v>23.319771428571435</v>
      </c>
      <c r="AL9" s="45">
        <f t="shared" si="6"/>
        <v>23.76822857142858</v>
      </c>
      <c r="AM9" s="45">
        <f t="shared" si="6"/>
        <v>24.216685714285724</v>
      </c>
      <c r="AN9" s="45">
        <f t="shared" si="6"/>
        <v>24.665142857142868</v>
      </c>
      <c r="AO9" s="45">
        <f t="shared" si="6"/>
        <v>25.113600000000005</v>
      </c>
      <c r="AP9" s="45">
        <f t="shared" si="6"/>
        <v>25.562057142857153</v>
      </c>
      <c r="AQ9" s="45">
        <v>10.5</v>
      </c>
      <c r="AR9" s="45">
        <f aca="true" t="shared" si="7" ref="AR9:AS13">((5/384*$N$4*9.81*($A9*AR$6/4)*(($A9)^3))/(($A9/$V$4)*70000000000))*100000000</f>
        <v>26.45897142857144</v>
      </c>
      <c r="AS9" s="45">
        <f t="shared" si="7"/>
        <v>26.907428571428582</v>
      </c>
      <c r="AT9" s="45">
        <f aca="true" t="shared" si="8" ref="AT9:AX17">((5/384*$N$4*9.81*($A9*AT$6/4)*(($A9)^3))/(($A9/$V$4)*70000000000))*100000000</f>
        <v>27.35588571428572</v>
      </c>
      <c r="AU9" s="45">
        <f t="shared" si="8"/>
        <v>27.80434285714287</v>
      </c>
      <c r="AV9" s="45">
        <f t="shared" si="8"/>
        <v>28.252800000000015</v>
      </c>
      <c r="AW9" s="45">
        <f t="shared" si="8"/>
        <v>28.70125714285716</v>
      </c>
      <c r="AX9" s="52">
        <v>17.9</v>
      </c>
      <c r="AY9" s="26">
        <v>1.6</v>
      </c>
    </row>
    <row r="10" spans="1:51" ht="18" customHeight="1" hidden="1">
      <c r="A10" s="26">
        <v>1.7</v>
      </c>
      <c r="B10" s="47">
        <f t="shared" si="2"/>
        <v>9.144430915178573</v>
      </c>
      <c r="C10" s="47">
        <f t="shared" si="3"/>
        <v>9.68233861607143</v>
      </c>
      <c r="D10" s="45">
        <f t="shared" si="3"/>
        <v>10.220246316964287</v>
      </c>
      <c r="E10" s="45">
        <f t="shared" si="3"/>
        <v>10.758154017857144</v>
      </c>
      <c r="F10" s="45">
        <f t="shared" si="3"/>
        <v>11.296061718750002</v>
      </c>
      <c r="G10" s="45">
        <f t="shared" si="3"/>
        <v>11.833969419642859</v>
      </c>
      <c r="H10" s="45">
        <f t="shared" si="3"/>
        <v>12.371877120535718</v>
      </c>
      <c r="I10" s="45">
        <f t="shared" si="3"/>
        <v>12.909784821428575</v>
      </c>
      <c r="J10" s="45">
        <f t="shared" si="3"/>
        <v>13.447692522321432</v>
      </c>
      <c r="K10" s="45">
        <f t="shared" si="3"/>
        <v>13.985600223214286</v>
      </c>
      <c r="L10" s="45">
        <f t="shared" si="3"/>
        <v>14.523507924107147</v>
      </c>
      <c r="M10" s="45">
        <f t="shared" si="4"/>
        <v>15.061415625</v>
      </c>
      <c r="N10" s="45">
        <f t="shared" si="4"/>
        <v>15.59932332589286</v>
      </c>
      <c r="O10" s="45">
        <f t="shared" si="4"/>
        <v>16.13723102678572</v>
      </c>
      <c r="P10" s="45">
        <f t="shared" si="4"/>
        <v>16.675138727678572</v>
      </c>
      <c r="Q10" s="45">
        <f t="shared" si="4"/>
        <v>17.21304642857143</v>
      </c>
      <c r="R10" s="45">
        <f t="shared" si="4"/>
        <v>17.750954129464287</v>
      </c>
      <c r="S10" s="45">
        <f t="shared" si="4"/>
        <v>18.288861830357146</v>
      </c>
      <c r="T10" s="45">
        <f t="shared" si="4"/>
        <v>18.826769531250005</v>
      </c>
      <c r="U10" s="45">
        <f t="shared" si="4"/>
        <v>19.36467723214286</v>
      </c>
      <c r="V10" s="45">
        <f t="shared" si="4"/>
        <v>19.902584933035715</v>
      </c>
      <c r="W10" s="45">
        <f t="shared" si="5"/>
        <v>20.440492633928574</v>
      </c>
      <c r="X10" s="45">
        <f t="shared" si="5"/>
        <v>20.97840033482143</v>
      </c>
      <c r="Y10" s="45">
        <f t="shared" si="5"/>
        <v>21.51630803571429</v>
      </c>
      <c r="Z10" s="45">
        <f t="shared" si="5"/>
        <v>22.05421573660714</v>
      </c>
      <c r="AA10" s="45">
        <f t="shared" si="5"/>
        <v>22.592123437500003</v>
      </c>
      <c r="AB10" s="45">
        <f t="shared" si="5"/>
        <v>23.13003113839286</v>
      </c>
      <c r="AC10" s="45">
        <f t="shared" si="5"/>
        <v>23.667938839285718</v>
      </c>
      <c r="AD10" s="45">
        <f t="shared" si="5"/>
        <v>24.20584654017857</v>
      </c>
      <c r="AE10" s="45">
        <f t="shared" si="5"/>
        <v>24.743754241071436</v>
      </c>
      <c r="AF10" s="45">
        <f t="shared" si="5"/>
        <v>25.28166194196429</v>
      </c>
      <c r="AG10" s="45">
        <f t="shared" si="6"/>
        <v>25.81956964285715</v>
      </c>
      <c r="AH10" s="45">
        <f t="shared" si="6"/>
        <v>26.357477343750002</v>
      </c>
      <c r="AI10" s="45">
        <f t="shared" si="6"/>
        <v>26.895385044642865</v>
      </c>
      <c r="AJ10" s="45">
        <f t="shared" si="6"/>
        <v>27.43329274553572</v>
      </c>
      <c r="AK10" s="45">
        <f t="shared" si="6"/>
        <v>27.971200446428572</v>
      </c>
      <c r="AL10" s="45">
        <f t="shared" si="6"/>
        <v>28.509108147321435</v>
      </c>
      <c r="AM10" s="45">
        <f t="shared" si="6"/>
        <v>29.047015848214293</v>
      </c>
      <c r="AN10" s="45">
        <f t="shared" si="6"/>
        <v>29.584923549107145</v>
      </c>
      <c r="AO10" s="45">
        <f t="shared" si="6"/>
        <v>30.12283125</v>
      </c>
      <c r="AP10" s="45">
        <f t="shared" si="6"/>
        <v>30.66073895089286</v>
      </c>
      <c r="AQ10" s="45">
        <v>10.5</v>
      </c>
      <c r="AR10" s="45">
        <f t="shared" si="7"/>
        <v>31.736554352678574</v>
      </c>
      <c r="AS10" s="45">
        <f t="shared" si="7"/>
        <v>32.27446205357144</v>
      </c>
      <c r="AT10" s="45">
        <f t="shared" si="8"/>
        <v>32.81236975446429</v>
      </c>
      <c r="AU10" s="45">
        <f t="shared" si="8"/>
        <v>33.350277455357144</v>
      </c>
      <c r="AV10" s="45">
        <f t="shared" si="8"/>
        <v>33.88818515625001</v>
      </c>
      <c r="AW10" s="45">
        <f t="shared" si="8"/>
        <v>34.42609285714286</v>
      </c>
      <c r="AX10" s="51">
        <f>((5/384*$N$4*9.81*($A10*AX$6/4)*(($A10)^3))/(($A10/$V$4)*70000000000))*100000000</f>
        <v>34.96400055803572</v>
      </c>
      <c r="AY10" s="26">
        <v>1.7</v>
      </c>
    </row>
    <row r="11" spans="1:51" ht="18" customHeight="1" hidden="1">
      <c r="A11" s="26">
        <v>1.8</v>
      </c>
      <c r="B11" s="47">
        <f t="shared" si="2"/>
        <v>10.854940178571432</v>
      </c>
      <c r="C11" s="47">
        <f t="shared" si="3"/>
        <v>11.493466071428577</v>
      </c>
      <c r="D11" s="45">
        <f t="shared" si="3"/>
        <v>12.131991964285717</v>
      </c>
      <c r="E11" s="45">
        <f t="shared" si="3"/>
        <v>12.77051785714286</v>
      </c>
      <c r="F11" s="45">
        <f t="shared" si="3"/>
        <v>13.409043750000006</v>
      </c>
      <c r="G11" s="45">
        <f t="shared" si="3"/>
        <v>14.047569642857146</v>
      </c>
      <c r="H11" s="45">
        <f t="shared" si="3"/>
        <v>14.686095535714289</v>
      </c>
      <c r="I11" s="45">
        <f t="shared" si="3"/>
        <v>15.324621428571433</v>
      </c>
      <c r="J11" s="45">
        <f t="shared" si="3"/>
        <v>15.963147321428576</v>
      </c>
      <c r="K11" s="45">
        <f t="shared" si="3"/>
        <v>16.601673214285718</v>
      </c>
      <c r="L11" s="45">
        <f t="shared" si="3"/>
        <v>17.240199107142864</v>
      </c>
      <c r="M11" s="45">
        <f t="shared" si="4"/>
        <v>17.878725000000006</v>
      </c>
      <c r="N11" s="45">
        <f t="shared" si="4"/>
        <v>18.51725089285715</v>
      </c>
      <c r="O11" s="45">
        <f t="shared" si="4"/>
        <v>19.15577678571429</v>
      </c>
      <c r="P11" s="45">
        <f t="shared" si="4"/>
        <v>19.794302678571437</v>
      </c>
      <c r="Q11" s="45">
        <f t="shared" si="4"/>
        <v>20.43282857142858</v>
      </c>
      <c r="R11" s="45">
        <f t="shared" si="4"/>
        <v>21.07135446428572</v>
      </c>
      <c r="S11" s="45">
        <f t="shared" si="4"/>
        <v>21.709880357142865</v>
      </c>
      <c r="T11" s="45">
        <f t="shared" si="4"/>
        <v>22.348406250000007</v>
      </c>
      <c r="U11" s="45">
        <f t="shared" si="4"/>
        <v>22.986932142857153</v>
      </c>
      <c r="V11" s="45">
        <f t="shared" si="4"/>
        <v>23.625458035714296</v>
      </c>
      <c r="W11" s="45">
        <f t="shared" si="5"/>
        <v>24.263983928571434</v>
      </c>
      <c r="X11" s="45">
        <f t="shared" si="5"/>
        <v>24.90250982142858</v>
      </c>
      <c r="Y11" s="45">
        <f t="shared" si="5"/>
        <v>25.54103571428572</v>
      </c>
      <c r="Z11" s="45">
        <f t="shared" si="5"/>
        <v>26.179561607142862</v>
      </c>
      <c r="AA11" s="45">
        <f t="shared" si="5"/>
        <v>26.81808750000001</v>
      </c>
      <c r="AB11" s="45">
        <f t="shared" si="5"/>
        <v>27.45661339285715</v>
      </c>
      <c r="AC11" s="45">
        <f t="shared" si="5"/>
        <v>28.095139285714293</v>
      </c>
      <c r="AD11" s="45">
        <f t="shared" si="5"/>
        <v>28.73366517857143</v>
      </c>
      <c r="AE11" s="45">
        <f t="shared" si="5"/>
        <v>29.372191071428578</v>
      </c>
      <c r="AF11" s="45">
        <f t="shared" si="5"/>
        <v>30.01071696428573</v>
      </c>
      <c r="AG11" s="45">
        <f t="shared" si="6"/>
        <v>30.649242857142866</v>
      </c>
      <c r="AH11" s="45">
        <f t="shared" si="6"/>
        <v>31.287768750000012</v>
      </c>
      <c r="AI11" s="45">
        <f t="shared" si="6"/>
        <v>31.92629464285715</v>
      </c>
      <c r="AJ11" s="45">
        <f t="shared" si="6"/>
        <v>32.5648205357143</v>
      </c>
      <c r="AK11" s="45">
        <f t="shared" si="6"/>
        <v>33.203346428571436</v>
      </c>
      <c r="AL11" s="45">
        <f t="shared" si="6"/>
        <v>33.84187232142858</v>
      </c>
      <c r="AM11" s="45">
        <f t="shared" si="6"/>
        <v>34.48039821428573</v>
      </c>
      <c r="AN11" s="45">
        <f t="shared" si="6"/>
        <v>35.118924107142874</v>
      </c>
      <c r="AO11" s="45">
        <f t="shared" si="6"/>
        <v>35.75745000000001</v>
      </c>
      <c r="AP11" s="45">
        <f t="shared" si="6"/>
        <v>36.39597589285715</v>
      </c>
      <c r="AQ11" s="45">
        <v>10.5</v>
      </c>
      <c r="AR11" s="45">
        <f t="shared" si="7"/>
        <v>37.673027678571444</v>
      </c>
      <c r="AS11" s="45">
        <f t="shared" si="7"/>
        <v>38.31155357142858</v>
      </c>
      <c r="AT11" s="45">
        <f t="shared" si="8"/>
        <v>38.95007946428573</v>
      </c>
      <c r="AU11" s="45">
        <f t="shared" si="8"/>
        <v>39.588605357142875</v>
      </c>
      <c r="AV11" s="45">
        <f t="shared" si="8"/>
        <v>40.22713125000001</v>
      </c>
      <c r="AW11" s="45">
        <f t="shared" si="8"/>
        <v>40.86565714285716</v>
      </c>
      <c r="AX11" s="51">
        <f>((5/384*$N$4*9.81*($A11*AX$6/4)*(($A11)^3))/(($A11/$V$4)*70000000000))*100000000</f>
        <v>41.504183035714306</v>
      </c>
      <c r="AY11" s="26">
        <v>1.8</v>
      </c>
    </row>
    <row r="12" spans="1:51" ht="18" customHeight="1" hidden="1">
      <c r="A12" s="26">
        <v>1.9</v>
      </c>
      <c r="B12" s="47">
        <f t="shared" si="2"/>
        <v>12.766466852678574</v>
      </c>
      <c r="C12" s="47">
        <f t="shared" si="3"/>
        <v>13.51743549107143</v>
      </c>
      <c r="D12" s="45">
        <f t="shared" si="3"/>
        <v>14.268404129464287</v>
      </c>
      <c r="E12" s="45">
        <f t="shared" si="3"/>
        <v>15.019372767857142</v>
      </c>
      <c r="F12" s="45">
        <f t="shared" si="3"/>
        <v>15.770341406250001</v>
      </c>
      <c r="G12" s="45">
        <f t="shared" si="3"/>
        <v>16.521310044642856</v>
      </c>
      <c r="H12" s="45">
        <f t="shared" si="3"/>
        <v>17.272278683035715</v>
      </c>
      <c r="I12" s="45">
        <f t="shared" si="3"/>
        <v>18.02324732142857</v>
      </c>
      <c r="J12" s="45">
        <f t="shared" si="3"/>
        <v>18.77421595982143</v>
      </c>
      <c r="K12" s="45">
        <f t="shared" si="3"/>
        <v>19.525184598214285</v>
      </c>
      <c r="L12" s="45">
        <f t="shared" si="3"/>
        <v>20.276153236607144</v>
      </c>
      <c r="M12" s="45">
        <f t="shared" si="4"/>
        <v>21.027121875</v>
      </c>
      <c r="N12" s="45">
        <f t="shared" si="4"/>
        <v>21.77809051339286</v>
      </c>
      <c r="O12" s="45">
        <f t="shared" si="4"/>
        <v>22.529059151785713</v>
      </c>
      <c r="P12" s="45">
        <f t="shared" si="4"/>
        <v>23.280027790178572</v>
      </c>
      <c r="Q12" s="45">
        <f t="shared" si="4"/>
        <v>24.03099642857143</v>
      </c>
      <c r="R12" s="45">
        <f t="shared" si="4"/>
        <v>24.781965066964286</v>
      </c>
      <c r="S12" s="45">
        <f t="shared" si="4"/>
        <v>25.53293370535715</v>
      </c>
      <c r="T12" s="45">
        <f t="shared" si="4"/>
        <v>26.283902343749997</v>
      </c>
      <c r="U12" s="45">
        <f t="shared" si="4"/>
        <v>27.03487098214286</v>
      </c>
      <c r="V12" s="45">
        <f t="shared" si="4"/>
        <v>27.785839620535715</v>
      </c>
      <c r="W12" s="45">
        <f t="shared" si="5"/>
        <v>28.536808258928573</v>
      </c>
      <c r="X12" s="45">
        <f t="shared" si="5"/>
        <v>29.28777689732143</v>
      </c>
      <c r="Y12" s="45">
        <f t="shared" si="5"/>
        <v>30.038745535714284</v>
      </c>
      <c r="Z12" s="45">
        <f t="shared" si="5"/>
        <v>30.789714174107147</v>
      </c>
      <c r="AA12" s="45">
        <f t="shared" si="5"/>
        <v>31.540682812500002</v>
      </c>
      <c r="AB12" s="45">
        <f t="shared" si="5"/>
        <v>32.291651450892864</v>
      </c>
      <c r="AC12" s="45">
        <f t="shared" si="5"/>
        <v>33.04262008928571</v>
      </c>
      <c r="AD12" s="45">
        <f t="shared" si="5"/>
        <v>33.793588727678575</v>
      </c>
      <c r="AE12" s="45">
        <f t="shared" si="5"/>
        <v>34.54455736607143</v>
      </c>
      <c r="AF12" s="45">
        <f t="shared" si="5"/>
        <v>35.295526004464286</v>
      </c>
      <c r="AG12" s="45">
        <f t="shared" si="6"/>
        <v>36.04649464285714</v>
      </c>
      <c r="AH12" s="45">
        <f t="shared" si="6"/>
        <v>36.79746328125</v>
      </c>
      <c r="AI12" s="45">
        <f t="shared" si="6"/>
        <v>37.54843191964286</v>
      </c>
      <c r="AJ12" s="45">
        <f t="shared" si="6"/>
        <v>38.299400558035714</v>
      </c>
      <c r="AK12" s="45">
        <f t="shared" si="6"/>
        <v>39.05036919642857</v>
      </c>
      <c r="AL12" s="45">
        <f t="shared" si="6"/>
        <v>39.801337834821425</v>
      </c>
      <c r="AM12" s="45">
        <f t="shared" si="6"/>
        <v>40.55230647321429</v>
      </c>
      <c r="AN12" s="45">
        <f t="shared" si="6"/>
        <v>41.30327511160714</v>
      </c>
      <c r="AO12" s="45">
        <f t="shared" si="6"/>
        <v>42.05424375</v>
      </c>
      <c r="AP12" s="45">
        <f t="shared" si="6"/>
        <v>42.80521238839287</v>
      </c>
      <c r="AQ12" s="45">
        <v>10.5</v>
      </c>
      <c r="AR12" s="45">
        <f t="shared" si="7"/>
        <v>44.30714966517858</v>
      </c>
      <c r="AS12" s="45">
        <f t="shared" si="7"/>
        <v>45.058118303571426</v>
      </c>
      <c r="AT12" s="45">
        <f t="shared" si="8"/>
        <v>45.80908694196428</v>
      </c>
      <c r="AU12" s="45">
        <f t="shared" si="8"/>
        <v>46.560055580357144</v>
      </c>
      <c r="AV12" s="45">
        <f t="shared" si="8"/>
        <v>47.31102421875</v>
      </c>
      <c r="AW12" s="45">
        <f t="shared" si="8"/>
        <v>48.06199285714286</v>
      </c>
      <c r="AX12" s="51">
        <f>((5/384*$N$4*9.81*($A12*AX$6/4)*(($A12)^3))/(($A12/$V$4)*70000000000))*100000000</f>
        <v>48.81296149553571</v>
      </c>
      <c r="AY12" s="26">
        <v>1.9</v>
      </c>
    </row>
    <row r="13" spans="1:51" ht="18" customHeight="1">
      <c r="A13" s="26">
        <v>2</v>
      </c>
      <c r="B13" s="70">
        <f t="shared" si="2"/>
        <v>14.890178571428574</v>
      </c>
      <c r="C13" s="70">
        <f t="shared" si="3"/>
        <v>15.766071428571431</v>
      </c>
      <c r="D13" s="71">
        <f t="shared" si="3"/>
        <v>16.641964285714288</v>
      </c>
      <c r="E13" s="71">
        <f t="shared" si="3"/>
        <v>17.517857142857146</v>
      </c>
      <c r="F13" s="71">
        <f t="shared" si="3"/>
        <v>18.393750000000004</v>
      </c>
      <c r="G13" s="71">
        <f t="shared" si="3"/>
        <v>19.26964285714286</v>
      </c>
      <c r="H13" s="71">
        <f t="shared" si="3"/>
        <v>20.145535714285714</v>
      </c>
      <c r="I13" s="71">
        <f t="shared" si="3"/>
        <v>21.021428571428572</v>
      </c>
      <c r="J13" s="71">
        <f t="shared" si="3"/>
        <v>21.89732142857143</v>
      </c>
      <c r="K13" s="71">
        <f t="shared" si="3"/>
        <v>22.77321428571429</v>
      </c>
      <c r="L13" s="71">
        <f t="shared" si="3"/>
        <v>23.649107142857147</v>
      </c>
      <c r="M13" s="71">
        <f t="shared" si="4"/>
        <v>24.525</v>
      </c>
      <c r="N13" s="71">
        <f t="shared" si="4"/>
        <v>25.40089285714286</v>
      </c>
      <c r="O13" s="71">
        <f t="shared" si="4"/>
        <v>26.276785714285722</v>
      </c>
      <c r="P13" s="71">
        <f t="shared" si="4"/>
        <v>27.152678571428577</v>
      </c>
      <c r="Q13" s="71">
        <f t="shared" si="4"/>
        <v>28.028571428571436</v>
      </c>
      <c r="R13" s="71">
        <f t="shared" si="4"/>
        <v>28.904464285714287</v>
      </c>
      <c r="S13" s="71">
        <f t="shared" si="4"/>
        <v>29.78035714285715</v>
      </c>
      <c r="T13" s="71">
        <f t="shared" si="4"/>
        <v>30.656250000000004</v>
      </c>
      <c r="U13" s="71">
        <f t="shared" si="4"/>
        <v>31.532142857142862</v>
      </c>
      <c r="V13" s="71">
        <f t="shared" si="4"/>
        <v>32.408035714285724</v>
      </c>
      <c r="W13" s="71">
        <f t="shared" si="5"/>
        <v>33.283928571428575</v>
      </c>
      <c r="X13" s="71">
        <f t="shared" si="5"/>
        <v>34.15982142857143</v>
      </c>
      <c r="Y13" s="71">
        <f t="shared" si="5"/>
        <v>35.03571428571429</v>
      </c>
      <c r="Z13" s="71">
        <f t="shared" si="5"/>
        <v>35.91160714285714</v>
      </c>
      <c r="AA13" s="71">
        <f t="shared" si="5"/>
        <v>36.78750000000001</v>
      </c>
      <c r="AB13" s="71">
        <f t="shared" si="5"/>
        <v>37.66339285714286</v>
      </c>
      <c r="AC13" s="71">
        <f t="shared" si="5"/>
        <v>38.53928571428572</v>
      </c>
      <c r="AD13" s="71">
        <f t="shared" si="5"/>
        <v>39.41517857142858</v>
      </c>
      <c r="AE13" s="71">
        <f t="shared" si="5"/>
        <v>40.29107142857143</v>
      </c>
      <c r="AF13" s="71">
        <f t="shared" si="5"/>
        <v>41.16696428571429</v>
      </c>
      <c r="AG13" s="71">
        <f t="shared" si="6"/>
        <v>42.042857142857144</v>
      </c>
      <c r="AH13" s="71">
        <f t="shared" si="6"/>
        <v>42.91875000000001</v>
      </c>
      <c r="AI13" s="71">
        <f t="shared" si="6"/>
        <v>43.79464285714286</v>
      </c>
      <c r="AJ13" s="71">
        <f t="shared" si="6"/>
        <v>44.67053571428572</v>
      </c>
      <c r="AK13" s="71">
        <f t="shared" si="6"/>
        <v>45.54642857142858</v>
      </c>
      <c r="AL13" s="71">
        <f t="shared" si="6"/>
        <v>46.42232142857143</v>
      </c>
      <c r="AM13" s="71">
        <f t="shared" si="6"/>
        <v>47.298214285714295</v>
      </c>
      <c r="AN13" s="71">
        <f t="shared" si="6"/>
        <v>48.174107142857146</v>
      </c>
      <c r="AO13" s="71">
        <f t="shared" si="6"/>
        <v>49.05</v>
      </c>
      <c r="AP13" s="71">
        <f t="shared" si="6"/>
        <v>49.92589285714287</v>
      </c>
      <c r="AQ13" s="71">
        <v>10.5</v>
      </c>
      <c r="AR13" s="71">
        <f t="shared" si="7"/>
        <v>51.67767857142858</v>
      </c>
      <c r="AS13" s="71">
        <f t="shared" si="7"/>
        <v>52.553571428571445</v>
      </c>
      <c r="AT13" s="71">
        <f t="shared" si="8"/>
        <v>53.42946428571429</v>
      </c>
      <c r="AU13" s="71">
        <f t="shared" si="8"/>
        <v>54.305357142857154</v>
      </c>
      <c r="AV13" s="71">
        <f t="shared" si="8"/>
        <v>55.181250000000006</v>
      </c>
      <c r="AW13" s="71">
        <f t="shared" si="8"/>
        <v>56.05714285714287</v>
      </c>
      <c r="AX13" s="72">
        <f>((5/384*$N$4*9.81*($A13*AX$6/4)*(($A13)^3))/(($A13/$V$4)*70000000000))*100000000</f>
        <v>56.93303571428572</v>
      </c>
      <c r="AY13" s="26">
        <v>2</v>
      </c>
    </row>
    <row r="14" spans="1:51" ht="18" customHeight="1">
      <c r="A14" s="26">
        <v>2.1</v>
      </c>
      <c r="B14" s="70">
        <f t="shared" si="2"/>
        <v>17.237242968750003</v>
      </c>
      <c r="C14" s="70">
        <f t="shared" si="3"/>
        <v>18.25119843750001</v>
      </c>
      <c r="D14" s="71">
        <f t="shared" si="3"/>
        <v>19.265153906250006</v>
      </c>
      <c r="E14" s="71">
        <f t="shared" si="3"/>
        <v>20.279109375000008</v>
      </c>
      <c r="F14" s="71">
        <f t="shared" si="3"/>
        <v>21.293064843750006</v>
      </c>
      <c r="G14" s="71">
        <f t="shared" si="3"/>
        <v>22.30702031250001</v>
      </c>
      <c r="H14" s="71">
        <f t="shared" si="3"/>
        <v>23.32097578125001</v>
      </c>
      <c r="I14" s="71">
        <f t="shared" si="3"/>
        <v>24.334931250000007</v>
      </c>
      <c r="J14" s="71">
        <f t="shared" si="3"/>
        <v>25.348886718750006</v>
      </c>
      <c r="K14" s="71">
        <f t="shared" si="3"/>
        <v>26.36284218750001</v>
      </c>
      <c r="L14" s="71">
        <f t="shared" si="3"/>
        <v>27.376797656250012</v>
      </c>
      <c r="M14" s="71">
        <f t="shared" si="4"/>
        <v>28.390753125000007</v>
      </c>
      <c r="N14" s="71">
        <f t="shared" si="4"/>
        <v>29.404708593750005</v>
      </c>
      <c r="O14" s="71">
        <f t="shared" si="4"/>
        <v>30.418664062500007</v>
      </c>
      <c r="P14" s="71">
        <f t="shared" si="4"/>
        <v>31.43261953125001</v>
      </c>
      <c r="Q14" s="71">
        <f t="shared" si="4"/>
        <v>32.44657500000001</v>
      </c>
      <c r="R14" s="71">
        <f t="shared" si="4"/>
        <v>33.46053046875001</v>
      </c>
      <c r="S14" s="71">
        <f t="shared" si="4"/>
        <v>34.474485937500006</v>
      </c>
      <c r="T14" s="71">
        <f t="shared" si="4"/>
        <v>35.48844140625002</v>
      </c>
      <c r="U14" s="71">
        <f t="shared" si="4"/>
        <v>36.50239687500002</v>
      </c>
      <c r="V14" s="71">
        <f t="shared" si="4"/>
        <v>37.516352343750015</v>
      </c>
      <c r="W14" s="71">
        <f t="shared" si="5"/>
        <v>38.53030781250001</v>
      </c>
      <c r="X14" s="71">
        <f t="shared" si="5"/>
        <v>39.544263281250004</v>
      </c>
      <c r="Y14" s="71">
        <f t="shared" si="5"/>
        <v>40.558218750000016</v>
      </c>
      <c r="Z14" s="71">
        <f t="shared" si="5"/>
        <v>41.57217421875001</v>
      </c>
      <c r="AA14" s="71">
        <f t="shared" si="5"/>
        <v>42.58612968750001</v>
      </c>
      <c r="AB14" s="71">
        <f t="shared" si="5"/>
        <v>43.60008515625001</v>
      </c>
      <c r="AC14" s="71">
        <f t="shared" si="5"/>
        <v>44.61404062500002</v>
      </c>
      <c r="AD14" s="71">
        <f t="shared" si="5"/>
        <v>45.62799609375001</v>
      </c>
      <c r="AE14" s="71">
        <f t="shared" si="5"/>
        <v>46.64195156250002</v>
      </c>
      <c r="AF14" s="71">
        <f t="shared" si="5"/>
        <v>47.65590703125002</v>
      </c>
      <c r="AG14" s="71">
        <f t="shared" si="6"/>
        <v>48.669862500000015</v>
      </c>
      <c r="AH14" s="71">
        <f t="shared" si="6"/>
        <v>49.68381796875002</v>
      </c>
      <c r="AI14" s="71">
        <f t="shared" si="6"/>
        <v>50.69777343750001</v>
      </c>
      <c r="AJ14" s="71">
        <f t="shared" si="6"/>
        <v>51.711728906250016</v>
      </c>
      <c r="AK14" s="71">
        <f t="shared" si="6"/>
        <v>52.72568437500002</v>
      </c>
      <c r="AL14" s="71">
        <f t="shared" si="6"/>
        <v>53.73963984375001</v>
      </c>
      <c r="AM14" s="71">
        <f t="shared" si="6"/>
        <v>54.753595312500025</v>
      </c>
      <c r="AN14" s="71">
        <f t="shared" si="6"/>
        <v>55.76755078125002</v>
      </c>
      <c r="AO14" s="71">
        <f t="shared" si="6"/>
        <v>56.781506250000014</v>
      </c>
      <c r="AP14" s="71">
        <f t="shared" si="6"/>
        <v>57.79546171875002</v>
      </c>
      <c r="AQ14" s="71">
        <f t="shared" si="6"/>
        <v>58.80941718750001</v>
      </c>
      <c r="AR14" s="71">
        <f t="shared" si="6"/>
        <v>59.82337265625003</v>
      </c>
      <c r="AS14" s="71">
        <f t="shared" si="6"/>
        <v>60.83732812500001</v>
      </c>
      <c r="AT14" s="71">
        <f t="shared" si="6"/>
        <v>61.85128359375002</v>
      </c>
      <c r="AU14" s="71">
        <f t="shared" si="6"/>
        <v>62.86523906250002</v>
      </c>
      <c r="AV14" s="71">
        <f t="shared" si="6"/>
        <v>63.879194531250015</v>
      </c>
      <c r="AW14" s="71">
        <f t="shared" si="8"/>
        <v>64.89315000000002</v>
      </c>
      <c r="AX14" s="71">
        <f t="shared" si="8"/>
        <v>65.90710546875002</v>
      </c>
      <c r="AY14" s="26">
        <v>2.1</v>
      </c>
    </row>
    <row r="15" spans="1:51" ht="18" customHeight="1">
      <c r="A15" s="26">
        <v>2.2</v>
      </c>
      <c r="B15" s="70">
        <f t="shared" si="2"/>
        <v>19.818827678571438</v>
      </c>
      <c r="C15" s="70">
        <f t="shared" si="3"/>
        <v>20.984641071428584</v>
      </c>
      <c r="D15" s="71">
        <f t="shared" si="3"/>
        <v>22.150454464285723</v>
      </c>
      <c r="E15" s="71">
        <f t="shared" si="3"/>
        <v>23.31626785714287</v>
      </c>
      <c r="F15" s="71">
        <f t="shared" si="3"/>
        <v>24.482081250000018</v>
      </c>
      <c r="G15" s="71">
        <f t="shared" si="3"/>
        <v>25.647894642857153</v>
      </c>
      <c r="H15" s="71">
        <f t="shared" si="3"/>
        <v>26.813708035714292</v>
      </c>
      <c r="I15" s="71">
        <f t="shared" si="3"/>
        <v>27.979521428571445</v>
      </c>
      <c r="J15" s="71">
        <f t="shared" si="3"/>
        <v>29.145334821428577</v>
      </c>
      <c r="K15" s="71">
        <f t="shared" si="3"/>
        <v>30.31114821428573</v>
      </c>
      <c r="L15" s="71">
        <f t="shared" si="3"/>
        <v>31.47696160714288</v>
      </c>
      <c r="M15" s="71">
        <f t="shared" si="4"/>
        <v>32.642775000000015</v>
      </c>
      <c r="N15" s="71">
        <f t="shared" si="4"/>
        <v>33.80858839285715</v>
      </c>
      <c r="O15" s="71">
        <f t="shared" si="4"/>
        <v>34.974401785714306</v>
      </c>
      <c r="P15" s="71">
        <f t="shared" si="4"/>
        <v>36.14021517857145</v>
      </c>
      <c r="Q15" s="71">
        <f t="shared" si="4"/>
        <v>37.3060285714286</v>
      </c>
      <c r="R15" s="71">
        <f t="shared" si="4"/>
        <v>38.47184196428573</v>
      </c>
      <c r="S15" s="71">
        <f t="shared" si="4"/>
        <v>39.637655357142876</v>
      </c>
      <c r="T15" s="71">
        <f t="shared" si="4"/>
        <v>40.80346875000003</v>
      </c>
      <c r="U15" s="71">
        <f t="shared" si="4"/>
        <v>41.96928214285717</v>
      </c>
      <c r="V15" s="71">
        <f t="shared" si="4"/>
        <v>43.135095535714306</v>
      </c>
      <c r="W15" s="71">
        <f t="shared" si="5"/>
        <v>44.300908928571445</v>
      </c>
      <c r="X15" s="71">
        <f t="shared" si="5"/>
        <v>45.466722321428584</v>
      </c>
      <c r="Y15" s="71">
        <f t="shared" si="5"/>
        <v>46.63253571428574</v>
      </c>
      <c r="Z15" s="71">
        <f t="shared" si="5"/>
        <v>47.798349107142876</v>
      </c>
      <c r="AA15" s="71">
        <f t="shared" si="5"/>
        <v>48.964162500000036</v>
      </c>
      <c r="AB15" s="71">
        <f t="shared" si="5"/>
        <v>50.129975892857175</v>
      </c>
      <c r="AC15" s="71">
        <f t="shared" si="5"/>
        <v>51.29578928571431</v>
      </c>
      <c r="AD15" s="71">
        <f t="shared" si="5"/>
        <v>52.461602678571445</v>
      </c>
      <c r="AE15" s="71">
        <f t="shared" si="5"/>
        <v>53.627416071428584</v>
      </c>
      <c r="AF15" s="71">
        <f t="shared" si="5"/>
        <v>54.793229464285744</v>
      </c>
      <c r="AG15" s="71">
        <f t="shared" si="6"/>
        <v>55.95904285714289</v>
      </c>
      <c r="AH15" s="71">
        <f t="shared" si="6"/>
        <v>57.12485625000003</v>
      </c>
      <c r="AI15" s="71">
        <f t="shared" si="6"/>
        <v>58.290669642857154</v>
      </c>
      <c r="AJ15" s="71">
        <f t="shared" si="6"/>
        <v>59.45648303571432</v>
      </c>
      <c r="AK15" s="71">
        <f t="shared" si="6"/>
        <v>60.62229642857146</v>
      </c>
      <c r="AL15" s="71">
        <f t="shared" si="6"/>
        <v>61.7881098214286</v>
      </c>
      <c r="AM15" s="71">
        <f t="shared" si="6"/>
        <v>62.95392321428576</v>
      </c>
      <c r="AN15" s="71">
        <f t="shared" si="6"/>
        <v>64.1197366071429</v>
      </c>
      <c r="AO15" s="71">
        <f t="shared" si="6"/>
        <v>65.28555000000003</v>
      </c>
      <c r="AP15" s="71">
        <f t="shared" si="6"/>
        <v>66.45136339285717</v>
      </c>
      <c r="AQ15" s="71">
        <f t="shared" si="6"/>
        <v>67.6171767857143</v>
      </c>
      <c r="AR15" s="71">
        <f t="shared" si="6"/>
        <v>68.78299017857148</v>
      </c>
      <c r="AS15" s="71">
        <f t="shared" si="6"/>
        <v>69.94880357142861</v>
      </c>
      <c r="AT15" s="71">
        <f t="shared" si="6"/>
        <v>71.11461696428574</v>
      </c>
      <c r="AU15" s="71">
        <f t="shared" si="6"/>
        <v>72.2804303571429</v>
      </c>
      <c r="AV15" s="71">
        <f t="shared" si="6"/>
        <v>73.44624375000004</v>
      </c>
      <c r="AW15" s="71">
        <f t="shared" si="8"/>
        <v>74.6120571428572</v>
      </c>
      <c r="AX15" s="71">
        <f t="shared" si="8"/>
        <v>75.77787053571433</v>
      </c>
      <c r="AY15" s="26">
        <v>2.2</v>
      </c>
    </row>
    <row r="16" spans="1:51" ht="18" customHeight="1">
      <c r="A16" s="26">
        <v>2.3</v>
      </c>
      <c r="B16" s="70">
        <f t="shared" si="2"/>
        <v>22.64610033482143</v>
      </c>
      <c r="C16" s="70">
        <f t="shared" si="3"/>
        <v>23.978223883928568</v>
      </c>
      <c r="D16" s="71">
        <f t="shared" si="3"/>
        <v>25.31034743303571</v>
      </c>
      <c r="E16" s="71">
        <f t="shared" si="3"/>
        <v>26.642470982142854</v>
      </c>
      <c r="F16" s="71">
        <f t="shared" si="3"/>
        <v>27.974594531250002</v>
      </c>
      <c r="G16" s="71">
        <f t="shared" si="3"/>
        <v>29.306718080357136</v>
      </c>
      <c r="H16" s="71">
        <f t="shared" si="3"/>
        <v>30.638841629464274</v>
      </c>
      <c r="I16" s="71">
        <f t="shared" si="3"/>
        <v>31.970965178571426</v>
      </c>
      <c r="J16" s="71">
        <f t="shared" si="3"/>
        <v>33.30308872767857</v>
      </c>
      <c r="K16" s="71">
        <f t="shared" si="3"/>
        <v>34.635212276785715</v>
      </c>
      <c r="L16" s="71">
        <f t="shared" si="3"/>
        <v>35.96733582589285</v>
      </c>
      <c r="M16" s="71">
        <f t="shared" si="4"/>
        <v>37.29945937499999</v>
      </c>
      <c r="N16" s="71">
        <f t="shared" si="4"/>
        <v>38.631582924107136</v>
      </c>
      <c r="O16" s="71">
        <f t="shared" si="4"/>
        <v>39.96370647321427</v>
      </c>
      <c r="P16" s="71">
        <f t="shared" si="4"/>
        <v>41.295830022321425</v>
      </c>
      <c r="Q16" s="71">
        <f t="shared" si="4"/>
        <v>42.62795357142856</v>
      </c>
      <c r="R16" s="71">
        <f t="shared" si="4"/>
        <v>43.96007712053571</v>
      </c>
      <c r="S16" s="71">
        <f t="shared" si="4"/>
        <v>45.29220066964286</v>
      </c>
      <c r="T16" s="71">
        <f t="shared" si="4"/>
        <v>46.62432421874999</v>
      </c>
      <c r="U16" s="71">
        <f t="shared" si="4"/>
        <v>47.956447767857135</v>
      </c>
      <c r="V16" s="71">
        <f t="shared" si="4"/>
        <v>49.28857131696428</v>
      </c>
      <c r="W16" s="71">
        <f t="shared" si="5"/>
        <v>50.62069486607142</v>
      </c>
      <c r="X16" s="71">
        <f t="shared" si="5"/>
        <v>51.952818415178555</v>
      </c>
      <c r="Y16" s="71">
        <f t="shared" si="5"/>
        <v>53.28494196428571</v>
      </c>
      <c r="Z16" s="71">
        <f t="shared" si="5"/>
        <v>54.61706551339283</v>
      </c>
      <c r="AA16" s="71">
        <f t="shared" si="5"/>
        <v>55.949189062500004</v>
      </c>
      <c r="AB16" s="71">
        <f t="shared" si="5"/>
        <v>57.28131261160713</v>
      </c>
      <c r="AC16" s="71">
        <f t="shared" si="5"/>
        <v>58.61343616071427</v>
      </c>
      <c r="AD16" s="71">
        <f t="shared" si="5"/>
        <v>59.94555970982141</v>
      </c>
      <c r="AE16" s="71">
        <f t="shared" si="5"/>
        <v>61.27768325892855</v>
      </c>
      <c r="AF16" s="71">
        <f t="shared" si="5"/>
        <v>62.6098068080357</v>
      </c>
      <c r="AG16" s="71">
        <f t="shared" si="6"/>
        <v>63.94193035714285</v>
      </c>
      <c r="AH16" s="71">
        <f t="shared" si="6"/>
        <v>65.27405390624999</v>
      </c>
      <c r="AI16" s="71">
        <f t="shared" si="6"/>
        <v>66.60617745535714</v>
      </c>
      <c r="AJ16" s="71">
        <f t="shared" si="6"/>
        <v>67.93830100446428</v>
      </c>
      <c r="AK16" s="71">
        <f t="shared" si="6"/>
        <v>69.27042455357143</v>
      </c>
      <c r="AL16" s="71">
        <f t="shared" si="6"/>
        <v>70.60254810267857</v>
      </c>
      <c r="AM16" s="71">
        <f t="shared" si="6"/>
        <v>71.9346716517857</v>
      </c>
      <c r="AN16" s="71">
        <f t="shared" si="6"/>
        <v>73.26679520089284</v>
      </c>
      <c r="AO16" s="71">
        <f t="shared" si="6"/>
        <v>74.59891874999998</v>
      </c>
      <c r="AP16" s="71">
        <f t="shared" si="6"/>
        <v>75.93104229910713</v>
      </c>
      <c r="AQ16" s="71">
        <f t="shared" si="6"/>
        <v>77.26316584821427</v>
      </c>
      <c r="AR16" s="71">
        <f t="shared" si="6"/>
        <v>78.59528939732142</v>
      </c>
      <c r="AS16" s="71">
        <f t="shared" si="6"/>
        <v>79.92741294642855</v>
      </c>
      <c r="AT16" s="71">
        <f t="shared" si="6"/>
        <v>81.2595364955357</v>
      </c>
      <c r="AU16" s="71">
        <f t="shared" si="6"/>
        <v>82.59166004464285</v>
      </c>
      <c r="AV16" s="71">
        <f t="shared" si="6"/>
        <v>83.92378359374999</v>
      </c>
      <c r="AW16" s="71">
        <f t="shared" si="8"/>
        <v>85.25590714285713</v>
      </c>
      <c r="AX16" s="71">
        <f t="shared" si="8"/>
        <v>86.58803069196426</v>
      </c>
      <c r="AY16" s="26">
        <v>2.3</v>
      </c>
    </row>
    <row r="17" spans="1:51" ht="18" customHeight="1">
      <c r="A17" s="27">
        <v>2.4</v>
      </c>
      <c r="B17" s="66">
        <f>((5/384*$N$4*9.81*($A17*B$6/4)*(($A17)^3))/(($A17/$V$4)*70000000000))*100000000</f>
        <v>25.730228571428576</v>
      </c>
      <c r="C17" s="66">
        <f t="shared" si="3"/>
        <v>27.243771428571435</v>
      </c>
      <c r="D17" s="67">
        <f t="shared" si="3"/>
        <v>28.757314285714287</v>
      </c>
      <c r="E17" s="67">
        <f t="shared" si="3"/>
        <v>30.270857142857146</v>
      </c>
      <c r="F17" s="67">
        <f t="shared" si="3"/>
        <v>31.78440000000001</v>
      </c>
      <c r="G17" s="67">
        <f t="shared" si="3"/>
        <v>33.297942857142864</v>
      </c>
      <c r="H17" s="67">
        <f t="shared" si="3"/>
        <v>34.811485714285716</v>
      </c>
      <c r="I17" s="67">
        <f t="shared" si="3"/>
        <v>36.325028571428575</v>
      </c>
      <c r="J17" s="67">
        <f t="shared" si="3"/>
        <v>37.83857142857144</v>
      </c>
      <c r="K17" s="67">
        <f t="shared" si="3"/>
        <v>39.35211428571429</v>
      </c>
      <c r="L17" s="67">
        <f t="shared" si="3"/>
        <v>40.86565714285715</v>
      </c>
      <c r="M17" s="67">
        <f t="shared" si="4"/>
        <v>42.37920000000001</v>
      </c>
      <c r="N17" s="67">
        <f t="shared" si="4"/>
        <v>43.89274285714286</v>
      </c>
      <c r="O17" s="67">
        <f t="shared" si="4"/>
        <v>45.406285714285715</v>
      </c>
      <c r="P17" s="67">
        <f t="shared" si="4"/>
        <v>46.91982857142857</v>
      </c>
      <c r="Q17" s="67">
        <f t="shared" si="4"/>
        <v>48.43337142857143</v>
      </c>
      <c r="R17" s="67">
        <f t="shared" si="4"/>
        <v>49.946914285714286</v>
      </c>
      <c r="S17" s="67">
        <f t="shared" si="4"/>
        <v>51.46045714285715</v>
      </c>
      <c r="T17" s="67">
        <f t="shared" si="4"/>
        <v>52.97400000000001</v>
      </c>
      <c r="U17" s="67">
        <f t="shared" si="4"/>
        <v>54.48754285714287</v>
      </c>
      <c r="V17" s="67">
        <f t="shared" si="4"/>
        <v>56.001085714285736</v>
      </c>
      <c r="W17" s="67">
        <f t="shared" si="5"/>
        <v>57.514628571428574</v>
      </c>
      <c r="X17" s="67">
        <f t="shared" si="5"/>
        <v>59.02817142857143</v>
      </c>
      <c r="Y17" s="67">
        <f t="shared" si="5"/>
        <v>60.54171428571429</v>
      </c>
      <c r="Z17" s="67">
        <f t="shared" si="5"/>
        <v>62.05525714285714</v>
      </c>
      <c r="AA17" s="67">
        <f t="shared" si="5"/>
        <v>63.56880000000002</v>
      </c>
      <c r="AB17" s="67">
        <f t="shared" si="5"/>
        <v>65.08234285714286</v>
      </c>
      <c r="AC17" s="67">
        <f t="shared" si="5"/>
        <v>66.59588571428573</v>
      </c>
      <c r="AD17" s="67">
        <f t="shared" si="5"/>
        <v>68.10942857142858</v>
      </c>
      <c r="AE17" s="67">
        <f t="shared" si="5"/>
        <v>69.62297142857143</v>
      </c>
      <c r="AF17" s="67">
        <f t="shared" si="5"/>
        <v>71.13651428571428</v>
      </c>
      <c r="AG17" s="67">
        <f t="shared" si="6"/>
        <v>72.65005714285715</v>
      </c>
      <c r="AH17" s="67">
        <f t="shared" si="6"/>
        <v>74.1636</v>
      </c>
      <c r="AI17" s="67">
        <f t="shared" si="6"/>
        <v>75.67714285714288</v>
      </c>
      <c r="AJ17" s="67">
        <f t="shared" si="6"/>
        <v>77.19068571428572</v>
      </c>
      <c r="AK17" s="67">
        <f t="shared" si="6"/>
        <v>78.70422857142859</v>
      </c>
      <c r="AL17" s="67">
        <f t="shared" si="6"/>
        <v>80.21777142857144</v>
      </c>
      <c r="AM17" s="67">
        <f t="shared" si="6"/>
        <v>81.7313142857143</v>
      </c>
      <c r="AN17" s="67">
        <f t="shared" si="6"/>
        <v>83.24485714285716</v>
      </c>
      <c r="AO17" s="67">
        <f t="shared" si="6"/>
        <v>84.75840000000002</v>
      </c>
      <c r="AP17" s="67">
        <f t="shared" si="6"/>
        <v>86.27194285714288</v>
      </c>
      <c r="AQ17" s="67">
        <f t="shared" si="6"/>
        <v>87.78548571428573</v>
      </c>
      <c r="AR17" s="67">
        <f t="shared" si="6"/>
        <v>89.29902857142858</v>
      </c>
      <c r="AS17" s="67">
        <f t="shared" si="6"/>
        <v>90.81257142857143</v>
      </c>
      <c r="AT17" s="67">
        <f t="shared" si="6"/>
        <v>92.3261142857143</v>
      </c>
      <c r="AU17" s="67">
        <f t="shared" si="6"/>
        <v>93.83965714285713</v>
      </c>
      <c r="AV17" s="67">
        <f t="shared" si="6"/>
        <v>95.35320000000002</v>
      </c>
      <c r="AW17" s="67">
        <f t="shared" si="8"/>
        <v>96.86674285714285</v>
      </c>
      <c r="AX17" s="67">
        <f t="shared" si="8"/>
        <v>98.38028571428573</v>
      </c>
      <c r="AY17" s="26">
        <v>2.4</v>
      </c>
    </row>
    <row r="18" spans="1:51" ht="18" customHeight="1">
      <c r="A18" s="28">
        <v>2.5</v>
      </c>
      <c r="B18" s="70">
        <f>((5/384*$N$4*9.81*($A18*B$6/4)*(($A18)^3))/($X$4/1000*70000000000))*100000000</f>
        <v>30.294145856584827</v>
      </c>
      <c r="C18" s="70">
        <f aca="true" t="shared" si="9" ref="C18:AG18">((5/384*$N$4*9.81*($A18*C$6/4)*(($A18)^3))/($X$4/1000*70000000000))*100000000</f>
        <v>32.07615443638394</v>
      </c>
      <c r="D18" s="71">
        <f t="shared" si="9"/>
        <v>33.85816301618304</v>
      </c>
      <c r="E18" s="71">
        <f t="shared" si="9"/>
        <v>35.640171595982146</v>
      </c>
      <c r="F18" s="71">
        <f t="shared" si="9"/>
        <v>37.42218017578125</v>
      </c>
      <c r="G18" s="71">
        <f t="shared" si="9"/>
        <v>39.20418875558036</v>
      </c>
      <c r="H18" s="71">
        <f t="shared" si="9"/>
        <v>40.98619733537947</v>
      </c>
      <c r="I18" s="71">
        <f t="shared" si="9"/>
        <v>42.76820591517858</v>
      </c>
      <c r="J18" s="71">
        <f t="shared" si="9"/>
        <v>44.55021449497769</v>
      </c>
      <c r="K18" s="71">
        <f t="shared" si="9"/>
        <v>46.3322230747768</v>
      </c>
      <c r="L18" s="71">
        <f t="shared" si="9"/>
        <v>48.1142316545759</v>
      </c>
      <c r="M18" s="71">
        <f t="shared" si="9"/>
        <v>49.89624023437501</v>
      </c>
      <c r="N18" s="71">
        <f t="shared" si="9"/>
        <v>51.67824881417412</v>
      </c>
      <c r="O18" s="71">
        <f t="shared" si="9"/>
        <v>53.46025739397323</v>
      </c>
      <c r="P18" s="71">
        <f t="shared" si="9"/>
        <v>55.24226597377233</v>
      </c>
      <c r="Q18" s="71">
        <f t="shared" si="9"/>
        <v>57.02427455357144</v>
      </c>
      <c r="R18" s="71">
        <f t="shared" si="9"/>
        <v>58.80628313337054</v>
      </c>
      <c r="S18" s="71">
        <f t="shared" si="9"/>
        <v>60.58829171316965</v>
      </c>
      <c r="T18" s="71">
        <f t="shared" si="9"/>
        <v>62.370300292968764</v>
      </c>
      <c r="U18" s="71">
        <f t="shared" si="9"/>
        <v>64.15230887276788</v>
      </c>
      <c r="V18" s="71">
        <f t="shared" si="9"/>
        <v>65.93431745256697</v>
      </c>
      <c r="W18" s="71">
        <f t="shared" si="9"/>
        <v>67.71632603236608</v>
      </c>
      <c r="X18" s="71">
        <f t="shared" si="9"/>
        <v>69.4983346121652</v>
      </c>
      <c r="Y18" s="71">
        <f t="shared" si="9"/>
        <v>71.28034319196429</v>
      </c>
      <c r="Z18" s="71">
        <f t="shared" si="9"/>
        <v>73.0623517717634</v>
      </c>
      <c r="AA18" s="71">
        <f t="shared" si="9"/>
        <v>74.8443603515625</v>
      </c>
      <c r="AB18" s="71">
        <f t="shared" si="9"/>
        <v>76.62636893136161</v>
      </c>
      <c r="AC18" s="71">
        <f t="shared" si="9"/>
        <v>78.40837751116072</v>
      </c>
      <c r="AD18" s="71">
        <f t="shared" si="9"/>
        <v>80.19038609095983</v>
      </c>
      <c r="AE18" s="71">
        <f t="shared" si="9"/>
        <v>81.97239467075894</v>
      </c>
      <c r="AF18" s="71">
        <f t="shared" si="9"/>
        <v>83.75440325055806</v>
      </c>
      <c r="AG18" s="71">
        <f t="shared" si="9"/>
        <v>85.53641183035715</v>
      </c>
      <c r="AH18" s="71">
        <f aca="true" t="shared" si="10" ref="AH18:AX18">((5/384*$N$4*9.81*($A18*AH$6/4)*(($A18)^3))/($X$4/1000*70000000000))*100000000</f>
        <v>87.31842041015626</v>
      </c>
      <c r="AI18" s="71">
        <f t="shared" si="10"/>
        <v>89.10042898995538</v>
      </c>
      <c r="AJ18" s="71">
        <f t="shared" si="10"/>
        <v>90.88243756975449</v>
      </c>
      <c r="AK18" s="71">
        <f t="shared" si="10"/>
        <v>92.6644461495536</v>
      </c>
      <c r="AL18" s="71">
        <f t="shared" si="10"/>
        <v>94.4464547293527</v>
      </c>
      <c r="AM18" s="71">
        <f t="shared" si="10"/>
        <v>96.2284633091518</v>
      </c>
      <c r="AN18" s="71">
        <f t="shared" si="10"/>
        <v>98.01047188895092</v>
      </c>
      <c r="AO18" s="71">
        <f t="shared" si="10"/>
        <v>99.79248046875001</v>
      </c>
      <c r="AP18" s="71">
        <f t="shared" si="10"/>
        <v>101.57448904854913</v>
      </c>
      <c r="AQ18" s="71">
        <f t="shared" si="10"/>
        <v>103.35649762834824</v>
      </c>
      <c r="AR18" s="71">
        <f t="shared" si="10"/>
        <v>105.13850620814733</v>
      </c>
      <c r="AS18" s="71">
        <f t="shared" si="10"/>
        <v>106.92051478794646</v>
      </c>
      <c r="AT18" s="71">
        <f t="shared" si="10"/>
        <v>108.70252336774556</v>
      </c>
      <c r="AU18" s="71">
        <f t="shared" si="10"/>
        <v>110.48453194754465</v>
      </c>
      <c r="AV18" s="71">
        <f t="shared" si="10"/>
        <v>112.26654052734378</v>
      </c>
      <c r="AW18" s="71">
        <f t="shared" si="10"/>
        <v>114.04854910714288</v>
      </c>
      <c r="AX18" s="72">
        <f t="shared" si="10"/>
        <v>115.83055768694199</v>
      </c>
      <c r="AY18" s="26">
        <v>2.5</v>
      </c>
    </row>
    <row r="19" spans="1:51" ht="18" customHeight="1">
      <c r="A19" s="26">
        <v>2.6</v>
      </c>
      <c r="B19" s="70">
        <f aca="true" t="shared" si="11" ref="B19:B27">((5/384*$N$4*9.81*($A19*B$6/4)*(($A19)^3))/($X$4/1000*70000000000))*100000000</f>
        <v>35.4398658482143</v>
      </c>
      <c r="C19" s="70">
        <f aca="true" t="shared" si="12" ref="C19:L27">((5/384*$N$4*9.81*($A19*C$6/4)*(($A19)^3))/($X$4/1000*70000000000))*100000000</f>
        <v>37.52456383928573</v>
      </c>
      <c r="D19" s="71">
        <f t="shared" si="12"/>
        <v>39.609261830357156</v>
      </c>
      <c r="E19" s="71">
        <f t="shared" si="12"/>
        <v>41.693959821428585</v>
      </c>
      <c r="F19" s="71">
        <f t="shared" si="12"/>
        <v>43.77865781250002</v>
      </c>
      <c r="G19" s="71">
        <f t="shared" si="12"/>
        <v>45.863355803571444</v>
      </c>
      <c r="H19" s="71">
        <f t="shared" si="12"/>
        <v>47.948053794642874</v>
      </c>
      <c r="I19" s="71">
        <f t="shared" si="12"/>
        <v>50.03275178571431</v>
      </c>
      <c r="J19" s="71">
        <f t="shared" si="12"/>
        <v>52.11744977678574</v>
      </c>
      <c r="K19" s="71">
        <f t="shared" si="12"/>
        <v>54.20214776785717</v>
      </c>
      <c r="L19" s="71">
        <f t="shared" si="12"/>
        <v>56.286845758928585</v>
      </c>
      <c r="M19" s="71">
        <f aca="true" t="shared" si="13" ref="M19:V27">((5/384*$N$4*9.81*($A19*M$6/4)*(($A19)^3))/($X$4/1000*70000000000))*100000000</f>
        <v>58.37154375000003</v>
      </c>
      <c r="N19" s="71">
        <f t="shared" si="13"/>
        <v>60.45624174107146</v>
      </c>
      <c r="O19" s="71">
        <f t="shared" si="13"/>
        <v>62.54093973214289</v>
      </c>
      <c r="P19" s="71">
        <f t="shared" si="13"/>
        <v>64.62563772321433</v>
      </c>
      <c r="Q19" s="71">
        <f t="shared" si="13"/>
        <v>66.71033571428575</v>
      </c>
      <c r="R19" s="71">
        <f t="shared" si="13"/>
        <v>68.79503370535716</v>
      </c>
      <c r="S19" s="71">
        <f t="shared" si="13"/>
        <v>70.8797316964286</v>
      </c>
      <c r="T19" s="71">
        <f t="shared" si="13"/>
        <v>72.96442968750002</v>
      </c>
      <c r="U19" s="71">
        <f t="shared" si="13"/>
        <v>75.04912767857147</v>
      </c>
      <c r="V19" s="71">
        <f t="shared" si="13"/>
        <v>77.1338256696429</v>
      </c>
      <c r="W19" s="71">
        <f aca="true" t="shared" si="14" ref="W19:AF27">((5/384*$N$4*9.81*($A19*W$6/4)*(($A19)^3))/($X$4/1000*70000000000))*100000000</f>
        <v>79.21852366071431</v>
      </c>
      <c r="X19" s="71">
        <f t="shared" si="14"/>
        <v>81.30322165178575</v>
      </c>
      <c r="Y19" s="71">
        <f t="shared" si="14"/>
        <v>83.38791964285717</v>
      </c>
      <c r="Z19" s="71">
        <f t="shared" si="14"/>
        <v>85.4726176339286</v>
      </c>
      <c r="AA19" s="71">
        <f t="shared" si="14"/>
        <v>87.55731562500004</v>
      </c>
      <c r="AB19" s="71">
        <f t="shared" si="14"/>
        <v>89.64201361607147</v>
      </c>
      <c r="AC19" s="71">
        <f t="shared" si="14"/>
        <v>91.72671160714289</v>
      </c>
      <c r="AD19" s="71">
        <f t="shared" si="14"/>
        <v>93.81140959821433</v>
      </c>
      <c r="AE19" s="71">
        <f t="shared" si="14"/>
        <v>95.89610758928575</v>
      </c>
      <c r="AF19" s="71">
        <f t="shared" si="14"/>
        <v>97.9808055803572</v>
      </c>
      <c r="AG19" s="71">
        <f aca="true" t="shared" si="15" ref="AG19:AP27">((5/384*$N$4*9.81*($A19*AG$6/4)*(($A19)^3))/($X$4/1000*70000000000))*100000000</f>
        <v>100.06550357142862</v>
      </c>
      <c r="AH19" s="71">
        <f t="shared" si="15"/>
        <v>102.15020156250004</v>
      </c>
      <c r="AI19" s="71">
        <f t="shared" si="15"/>
        <v>104.23489955357148</v>
      </c>
      <c r="AJ19" s="71">
        <f t="shared" si="15"/>
        <v>106.31959754464289</v>
      </c>
      <c r="AK19" s="71">
        <f t="shared" si="15"/>
        <v>108.40429553571434</v>
      </c>
      <c r="AL19" s="71">
        <f t="shared" si="15"/>
        <v>110.48899352678575</v>
      </c>
      <c r="AM19" s="71">
        <f t="shared" si="15"/>
        <v>112.57369151785717</v>
      </c>
      <c r="AN19" s="71">
        <f t="shared" si="15"/>
        <v>114.65838950892862</v>
      </c>
      <c r="AO19" s="71">
        <f t="shared" si="15"/>
        <v>116.74308750000006</v>
      </c>
      <c r="AP19" s="71">
        <f t="shared" si="15"/>
        <v>118.82778549107148</v>
      </c>
      <c r="AQ19" s="71">
        <f aca="true" t="shared" si="16" ref="AQ19:AQ27">((5/384*$N$4*9.81*($A19*AQ$6/4)*(($A19)^3))/($X$4/1000*70000000000))*100000000</f>
        <v>120.91248348214292</v>
      </c>
      <c r="AR19" s="71">
        <f aca="true" t="shared" si="17" ref="AR19:AX27">((5/384*$N$4*9.81*($A19*AR$6/4)*(($A19)^3))/($X$4/1000*70000000000))*100000000</f>
        <v>122.99718147321434</v>
      </c>
      <c r="AS19" s="71">
        <f t="shared" si="17"/>
        <v>125.08187946428578</v>
      </c>
      <c r="AT19" s="71">
        <f t="shared" si="17"/>
        <v>127.1665774553572</v>
      </c>
      <c r="AU19" s="71">
        <f t="shared" si="17"/>
        <v>129.25127544642865</v>
      </c>
      <c r="AV19" s="71">
        <f t="shared" si="17"/>
        <v>131.33597343750003</v>
      </c>
      <c r="AW19" s="71">
        <f t="shared" si="17"/>
        <v>133.4206714285715</v>
      </c>
      <c r="AX19" s="72">
        <f t="shared" si="17"/>
        <v>135.50536941964293</v>
      </c>
      <c r="AY19" s="26">
        <v>2.6</v>
      </c>
    </row>
    <row r="20" spans="1:51" ht="18" customHeight="1">
      <c r="A20" s="26">
        <v>2.7</v>
      </c>
      <c r="B20" s="70">
        <f t="shared" si="11"/>
        <v>41.214850990513405</v>
      </c>
      <c r="C20" s="70">
        <f t="shared" si="12"/>
        <v>43.63925398995538</v>
      </c>
      <c r="D20" s="71">
        <f t="shared" si="12"/>
        <v>46.063656989397344</v>
      </c>
      <c r="E20" s="71">
        <f t="shared" si="12"/>
        <v>48.48805998883931</v>
      </c>
      <c r="F20" s="71">
        <f t="shared" si="12"/>
        <v>50.91246298828128</v>
      </c>
      <c r="G20" s="71">
        <f t="shared" si="12"/>
        <v>53.336865987723236</v>
      </c>
      <c r="H20" s="71">
        <f t="shared" si="12"/>
        <v>55.7612689871652</v>
      </c>
      <c r="I20" s="71">
        <f t="shared" si="12"/>
        <v>58.18567198660716</v>
      </c>
      <c r="J20" s="71">
        <f t="shared" si="12"/>
        <v>60.61007498604912</v>
      </c>
      <c r="K20" s="71">
        <f t="shared" si="12"/>
        <v>63.034477985491094</v>
      </c>
      <c r="L20" s="71">
        <f t="shared" si="12"/>
        <v>65.45888098493307</v>
      </c>
      <c r="M20" s="71">
        <f t="shared" si="13"/>
        <v>67.88328398437501</v>
      </c>
      <c r="N20" s="71">
        <f t="shared" si="13"/>
        <v>70.30768698381698</v>
      </c>
      <c r="O20" s="71">
        <f t="shared" si="13"/>
        <v>72.73208998325896</v>
      </c>
      <c r="P20" s="71">
        <f t="shared" si="13"/>
        <v>75.15649298270091</v>
      </c>
      <c r="Q20" s="71">
        <f t="shared" si="13"/>
        <v>77.58089598214289</v>
      </c>
      <c r="R20" s="71">
        <f t="shared" si="13"/>
        <v>80.00529898158484</v>
      </c>
      <c r="S20" s="71">
        <f t="shared" si="13"/>
        <v>82.42970198102681</v>
      </c>
      <c r="T20" s="71">
        <f t="shared" si="13"/>
        <v>84.85410498046879</v>
      </c>
      <c r="U20" s="71">
        <f t="shared" si="13"/>
        <v>87.27850797991076</v>
      </c>
      <c r="V20" s="71">
        <f t="shared" si="13"/>
        <v>89.70291097935274</v>
      </c>
      <c r="W20" s="71">
        <f t="shared" si="14"/>
        <v>92.12731397879469</v>
      </c>
      <c r="X20" s="71">
        <f t="shared" si="14"/>
        <v>94.55171697823664</v>
      </c>
      <c r="Y20" s="71">
        <f t="shared" si="14"/>
        <v>96.97611997767862</v>
      </c>
      <c r="Z20" s="71">
        <f t="shared" si="14"/>
        <v>99.40052297712056</v>
      </c>
      <c r="AA20" s="71">
        <f t="shared" si="14"/>
        <v>101.82492597656255</v>
      </c>
      <c r="AB20" s="71">
        <f t="shared" si="14"/>
        <v>104.24932897600449</v>
      </c>
      <c r="AC20" s="71">
        <f t="shared" si="14"/>
        <v>106.67373197544647</v>
      </c>
      <c r="AD20" s="71">
        <f t="shared" si="14"/>
        <v>109.09813497488842</v>
      </c>
      <c r="AE20" s="71">
        <f t="shared" si="14"/>
        <v>111.5225379743304</v>
      </c>
      <c r="AF20" s="71">
        <f t="shared" si="14"/>
        <v>113.94694097377237</v>
      </c>
      <c r="AG20" s="71">
        <f t="shared" si="15"/>
        <v>116.37134397321432</v>
      </c>
      <c r="AH20" s="71">
        <f t="shared" si="15"/>
        <v>118.79574697265633</v>
      </c>
      <c r="AI20" s="71">
        <f t="shared" si="15"/>
        <v>121.22014997209824</v>
      </c>
      <c r="AJ20" s="71">
        <f t="shared" si="15"/>
        <v>123.64455297154021</v>
      </c>
      <c r="AK20" s="71">
        <f t="shared" si="15"/>
        <v>126.06895597098219</v>
      </c>
      <c r="AL20" s="71">
        <f t="shared" si="15"/>
        <v>128.49335897042414</v>
      </c>
      <c r="AM20" s="71">
        <f t="shared" si="15"/>
        <v>130.91776196986615</v>
      </c>
      <c r="AN20" s="71">
        <f t="shared" si="15"/>
        <v>133.34216496930813</v>
      </c>
      <c r="AO20" s="71">
        <f t="shared" si="15"/>
        <v>135.76656796875002</v>
      </c>
      <c r="AP20" s="71">
        <f t="shared" si="15"/>
        <v>138.19097096819203</v>
      </c>
      <c r="AQ20" s="71">
        <f t="shared" si="16"/>
        <v>140.61537396763396</v>
      </c>
      <c r="AR20" s="71">
        <f t="shared" si="17"/>
        <v>143.03977696707594</v>
      </c>
      <c r="AS20" s="71">
        <f t="shared" si="17"/>
        <v>145.46417996651792</v>
      </c>
      <c r="AT20" s="71">
        <f t="shared" si="17"/>
        <v>147.88858296595987</v>
      </c>
      <c r="AU20" s="71">
        <f t="shared" si="17"/>
        <v>150.31298596540182</v>
      </c>
      <c r="AV20" s="71">
        <f t="shared" si="17"/>
        <v>152.7373889648438</v>
      </c>
      <c r="AW20" s="71">
        <f t="shared" si="17"/>
        <v>155.16179196428578</v>
      </c>
      <c r="AX20" s="72">
        <f t="shared" si="17"/>
        <v>157.58619496372773</v>
      </c>
      <c r="AY20" s="26">
        <v>2.7</v>
      </c>
    </row>
    <row r="21" spans="1:51" ht="18" customHeight="1">
      <c r="A21" s="26">
        <v>2.8</v>
      </c>
      <c r="B21" s="70">
        <f t="shared" si="11"/>
        <v>47.668425</v>
      </c>
      <c r="C21" s="70">
        <f t="shared" si="12"/>
        <v>50.472449999999995</v>
      </c>
      <c r="D21" s="71">
        <f t="shared" si="12"/>
        <v>53.276474999999984</v>
      </c>
      <c r="E21" s="71">
        <f t="shared" si="12"/>
        <v>56.080499999999994</v>
      </c>
      <c r="F21" s="71">
        <f t="shared" si="12"/>
        <v>58.884525000000004</v>
      </c>
      <c r="G21" s="71">
        <f t="shared" si="12"/>
        <v>61.68855</v>
      </c>
      <c r="H21" s="71">
        <f t="shared" si="12"/>
        <v>64.49257499999999</v>
      </c>
      <c r="I21" s="71">
        <f t="shared" si="12"/>
        <v>67.2966</v>
      </c>
      <c r="J21" s="71">
        <f t="shared" si="12"/>
        <v>70.100625</v>
      </c>
      <c r="K21" s="71">
        <f t="shared" si="12"/>
        <v>72.90464999999999</v>
      </c>
      <c r="L21" s="71">
        <f t="shared" si="12"/>
        <v>75.70867499999999</v>
      </c>
      <c r="M21" s="71">
        <f t="shared" si="13"/>
        <v>78.51269999999998</v>
      </c>
      <c r="N21" s="71">
        <f t="shared" si="13"/>
        <v>81.31672499999999</v>
      </c>
      <c r="O21" s="71">
        <f t="shared" si="13"/>
        <v>84.12074999999999</v>
      </c>
      <c r="P21" s="71">
        <f t="shared" si="13"/>
        <v>86.924775</v>
      </c>
      <c r="Q21" s="71">
        <f t="shared" si="13"/>
        <v>89.72879999999998</v>
      </c>
      <c r="R21" s="71">
        <f t="shared" si="13"/>
        <v>92.53282499999997</v>
      </c>
      <c r="S21" s="71">
        <f t="shared" si="13"/>
        <v>95.33685</v>
      </c>
      <c r="T21" s="71">
        <f t="shared" si="13"/>
        <v>98.14087500000001</v>
      </c>
      <c r="U21" s="71">
        <f t="shared" si="13"/>
        <v>100.94489999999999</v>
      </c>
      <c r="V21" s="71">
        <f t="shared" si="13"/>
        <v>103.74892499999997</v>
      </c>
      <c r="W21" s="71">
        <f t="shared" si="14"/>
        <v>106.55294999999997</v>
      </c>
      <c r="X21" s="71">
        <f t="shared" si="14"/>
        <v>109.35697499999999</v>
      </c>
      <c r="Y21" s="71">
        <f t="shared" si="14"/>
        <v>112.16099999999999</v>
      </c>
      <c r="Z21" s="71">
        <f t="shared" si="14"/>
        <v>114.96502499999997</v>
      </c>
      <c r="AA21" s="71">
        <f t="shared" si="14"/>
        <v>117.76905000000001</v>
      </c>
      <c r="AB21" s="71">
        <f t="shared" si="14"/>
        <v>120.57307499999997</v>
      </c>
      <c r="AC21" s="71">
        <f t="shared" si="14"/>
        <v>123.3771</v>
      </c>
      <c r="AD21" s="71">
        <f t="shared" si="14"/>
        <v>126.18112499999998</v>
      </c>
      <c r="AE21" s="71">
        <f t="shared" si="14"/>
        <v>128.98514999999998</v>
      </c>
      <c r="AF21" s="71">
        <f t="shared" si="14"/>
        <v>131.78917499999997</v>
      </c>
      <c r="AG21" s="71">
        <f t="shared" si="15"/>
        <v>134.5932</v>
      </c>
      <c r="AH21" s="71">
        <f t="shared" si="15"/>
        <v>137.397225</v>
      </c>
      <c r="AI21" s="71">
        <f t="shared" si="15"/>
        <v>140.20125</v>
      </c>
      <c r="AJ21" s="71">
        <f t="shared" si="15"/>
        <v>143.00527499999998</v>
      </c>
      <c r="AK21" s="71">
        <f t="shared" si="15"/>
        <v>145.80929999999998</v>
      </c>
      <c r="AL21" s="71">
        <f t="shared" si="15"/>
        <v>148.61332499999997</v>
      </c>
      <c r="AM21" s="71">
        <f t="shared" si="15"/>
        <v>151.41734999999997</v>
      </c>
      <c r="AN21" s="71">
        <f t="shared" si="15"/>
        <v>154.22137499999997</v>
      </c>
      <c r="AO21" s="71">
        <f t="shared" si="15"/>
        <v>157.02539999999996</v>
      </c>
      <c r="AP21" s="71">
        <f t="shared" si="15"/>
        <v>159.829425</v>
      </c>
      <c r="AQ21" s="71">
        <f t="shared" si="16"/>
        <v>162.63344999999998</v>
      </c>
      <c r="AR21" s="71">
        <f t="shared" si="17"/>
        <v>165.43747499999998</v>
      </c>
      <c r="AS21" s="71">
        <f t="shared" si="17"/>
        <v>168.24149999999997</v>
      </c>
      <c r="AT21" s="71">
        <f t="shared" si="17"/>
        <v>171.045525</v>
      </c>
      <c r="AU21" s="71">
        <f t="shared" si="17"/>
        <v>173.84955</v>
      </c>
      <c r="AV21" s="71">
        <f t="shared" si="17"/>
        <v>176.65357499999993</v>
      </c>
      <c r="AW21" s="71">
        <f t="shared" si="17"/>
        <v>179.45759999999996</v>
      </c>
      <c r="AX21" s="72">
        <f t="shared" si="17"/>
        <v>182.26162499999998</v>
      </c>
      <c r="AY21" s="26">
        <v>2.8</v>
      </c>
    </row>
    <row r="22" spans="1:51" ht="18" customHeight="1">
      <c r="A22" s="26">
        <v>2.9</v>
      </c>
      <c r="B22" s="70">
        <f t="shared" si="11"/>
        <v>54.8517728655134</v>
      </c>
      <c r="C22" s="70">
        <f t="shared" si="12"/>
        <v>58.07834773995537</v>
      </c>
      <c r="D22" s="71">
        <f t="shared" si="12"/>
        <v>61.304922614397334</v>
      </c>
      <c r="E22" s="71">
        <f t="shared" si="12"/>
        <v>64.53149748883929</v>
      </c>
      <c r="F22" s="71">
        <f t="shared" si="12"/>
        <v>67.75807236328126</v>
      </c>
      <c r="G22" s="71">
        <f t="shared" si="12"/>
        <v>70.98464723772321</v>
      </c>
      <c r="H22" s="71">
        <f t="shared" si="12"/>
        <v>74.21122211216519</v>
      </c>
      <c r="I22" s="71">
        <f t="shared" si="12"/>
        <v>77.43779698660715</v>
      </c>
      <c r="J22" s="71">
        <f t="shared" si="12"/>
        <v>80.66437186104913</v>
      </c>
      <c r="K22" s="71">
        <f t="shared" si="12"/>
        <v>83.89094673549108</v>
      </c>
      <c r="L22" s="71">
        <f t="shared" si="12"/>
        <v>87.11752160993304</v>
      </c>
      <c r="M22" s="71">
        <f t="shared" si="13"/>
        <v>90.34409648437502</v>
      </c>
      <c r="N22" s="71">
        <f t="shared" si="13"/>
        <v>93.57067135881698</v>
      </c>
      <c r="O22" s="71">
        <f t="shared" si="13"/>
        <v>96.79724623325892</v>
      </c>
      <c r="P22" s="71">
        <f t="shared" si="13"/>
        <v>100.02382110770093</v>
      </c>
      <c r="Q22" s="71">
        <f t="shared" si="13"/>
        <v>103.25039598214288</v>
      </c>
      <c r="R22" s="71">
        <f t="shared" si="13"/>
        <v>106.4769708565848</v>
      </c>
      <c r="S22" s="71">
        <f t="shared" si="13"/>
        <v>109.7035457310268</v>
      </c>
      <c r="T22" s="71">
        <f t="shared" si="13"/>
        <v>112.93012060546877</v>
      </c>
      <c r="U22" s="71">
        <f t="shared" si="13"/>
        <v>116.15669547991074</v>
      </c>
      <c r="V22" s="71">
        <f t="shared" si="13"/>
        <v>119.38327035435272</v>
      </c>
      <c r="W22" s="71">
        <f t="shared" si="14"/>
        <v>122.60984522879467</v>
      </c>
      <c r="X22" s="71">
        <f t="shared" si="14"/>
        <v>125.83642010323662</v>
      </c>
      <c r="Y22" s="71">
        <f t="shared" si="14"/>
        <v>129.06299497767858</v>
      </c>
      <c r="Z22" s="71">
        <f t="shared" si="14"/>
        <v>132.28956985212056</v>
      </c>
      <c r="AA22" s="71">
        <f t="shared" si="14"/>
        <v>135.51614472656252</v>
      </c>
      <c r="AB22" s="71">
        <f t="shared" si="14"/>
        <v>138.74271960100447</v>
      </c>
      <c r="AC22" s="71">
        <f t="shared" si="14"/>
        <v>141.96929447544642</v>
      </c>
      <c r="AD22" s="71">
        <f t="shared" si="14"/>
        <v>145.1958693498884</v>
      </c>
      <c r="AE22" s="71">
        <f t="shared" si="14"/>
        <v>148.42244422433038</v>
      </c>
      <c r="AF22" s="71">
        <f t="shared" si="14"/>
        <v>151.64901909877236</v>
      </c>
      <c r="AG22" s="71">
        <f t="shared" si="15"/>
        <v>154.8755939732143</v>
      </c>
      <c r="AH22" s="71">
        <f t="shared" si="15"/>
        <v>158.10216884765626</v>
      </c>
      <c r="AI22" s="71">
        <f t="shared" si="15"/>
        <v>161.32874372209827</v>
      </c>
      <c r="AJ22" s="71">
        <f t="shared" si="15"/>
        <v>164.55531859654022</v>
      </c>
      <c r="AK22" s="71">
        <f t="shared" si="15"/>
        <v>167.78189347098217</v>
      </c>
      <c r="AL22" s="71">
        <f t="shared" si="15"/>
        <v>171.00846834542412</v>
      </c>
      <c r="AM22" s="71">
        <f t="shared" si="15"/>
        <v>174.23504321986607</v>
      </c>
      <c r="AN22" s="71">
        <f t="shared" si="15"/>
        <v>177.46161809430805</v>
      </c>
      <c r="AO22" s="71">
        <f t="shared" si="15"/>
        <v>180.68819296875003</v>
      </c>
      <c r="AP22" s="71">
        <f t="shared" si="15"/>
        <v>183.91476784319198</v>
      </c>
      <c r="AQ22" s="71">
        <f t="shared" si="16"/>
        <v>187.14134271763396</v>
      </c>
      <c r="AR22" s="71">
        <f t="shared" si="17"/>
        <v>190.36791759207594</v>
      </c>
      <c r="AS22" s="71">
        <f t="shared" si="17"/>
        <v>193.59449246651783</v>
      </c>
      <c r="AT22" s="71">
        <f t="shared" si="17"/>
        <v>196.82106734095981</v>
      </c>
      <c r="AU22" s="71">
        <f t="shared" si="17"/>
        <v>200.04764221540185</v>
      </c>
      <c r="AV22" s="71">
        <f t="shared" si="17"/>
        <v>203.27421708984375</v>
      </c>
      <c r="AW22" s="71">
        <f t="shared" si="17"/>
        <v>206.50079196428575</v>
      </c>
      <c r="AX22" s="72">
        <f t="shared" si="17"/>
        <v>209.7273668387277</v>
      </c>
      <c r="AY22" s="26">
        <v>2.9</v>
      </c>
    </row>
    <row r="23" spans="1:51" ht="18" customHeight="1">
      <c r="A23" s="26">
        <v>3</v>
      </c>
      <c r="B23" s="70">
        <f t="shared" si="11"/>
        <v>62.81794084821429</v>
      </c>
      <c r="C23" s="70">
        <f t="shared" si="12"/>
        <v>66.51311383928574</v>
      </c>
      <c r="D23" s="71">
        <f t="shared" si="12"/>
        <v>70.20828683035714</v>
      </c>
      <c r="E23" s="71">
        <f t="shared" si="12"/>
        <v>73.9034598214286</v>
      </c>
      <c r="F23" s="71">
        <f t="shared" si="12"/>
        <v>77.59863281250001</v>
      </c>
      <c r="G23" s="71">
        <f t="shared" si="12"/>
        <v>81.29380580357146</v>
      </c>
      <c r="H23" s="71">
        <f t="shared" si="12"/>
        <v>84.98897879464286</v>
      </c>
      <c r="I23" s="71">
        <f t="shared" si="12"/>
        <v>88.68415178571429</v>
      </c>
      <c r="J23" s="71">
        <f t="shared" si="12"/>
        <v>92.37932477678574</v>
      </c>
      <c r="K23" s="71">
        <f t="shared" si="12"/>
        <v>96.07449776785718</v>
      </c>
      <c r="L23" s="71">
        <f t="shared" si="12"/>
        <v>99.76967075892861</v>
      </c>
      <c r="M23" s="71">
        <f t="shared" si="13"/>
        <v>103.46484375</v>
      </c>
      <c r="N23" s="71">
        <f t="shared" si="13"/>
        <v>107.16001674107143</v>
      </c>
      <c r="O23" s="71">
        <f t="shared" si="13"/>
        <v>110.85518973214289</v>
      </c>
      <c r="P23" s="71">
        <f t="shared" si="13"/>
        <v>114.55036272321432</v>
      </c>
      <c r="Q23" s="71">
        <f t="shared" si="13"/>
        <v>118.24553571428577</v>
      </c>
      <c r="R23" s="71">
        <f t="shared" si="13"/>
        <v>121.94070870535715</v>
      </c>
      <c r="S23" s="71">
        <f t="shared" si="13"/>
        <v>125.63588169642858</v>
      </c>
      <c r="T23" s="71">
        <f t="shared" si="13"/>
        <v>129.33105468750003</v>
      </c>
      <c r="U23" s="71">
        <f t="shared" si="13"/>
        <v>133.02622767857147</v>
      </c>
      <c r="V23" s="71">
        <f t="shared" si="13"/>
        <v>136.7214006696429</v>
      </c>
      <c r="W23" s="71">
        <f t="shared" si="14"/>
        <v>140.41657366071428</v>
      </c>
      <c r="X23" s="71">
        <f t="shared" si="14"/>
        <v>144.11174665178575</v>
      </c>
      <c r="Y23" s="71">
        <f t="shared" si="14"/>
        <v>147.8069196428572</v>
      </c>
      <c r="Z23" s="71">
        <f t="shared" si="14"/>
        <v>151.50209263392858</v>
      </c>
      <c r="AA23" s="71">
        <f t="shared" si="14"/>
        <v>155.19726562500003</v>
      </c>
      <c r="AB23" s="71">
        <f t="shared" si="14"/>
        <v>158.89243861607144</v>
      </c>
      <c r="AC23" s="71">
        <f t="shared" si="14"/>
        <v>162.58761160714292</v>
      </c>
      <c r="AD23" s="71">
        <f t="shared" si="14"/>
        <v>166.28278459821433</v>
      </c>
      <c r="AE23" s="71">
        <f t="shared" si="14"/>
        <v>169.97795758928572</v>
      </c>
      <c r="AF23" s="71">
        <f t="shared" si="14"/>
        <v>173.6731305803572</v>
      </c>
      <c r="AG23" s="71">
        <f t="shared" si="15"/>
        <v>177.36830357142858</v>
      </c>
      <c r="AH23" s="71">
        <f t="shared" si="15"/>
        <v>181.06347656250009</v>
      </c>
      <c r="AI23" s="71">
        <f t="shared" si="15"/>
        <v>184.75864955357147</v>
      </c>
      <c r="AJ23" s="71">
        <f t="shared" si="15"/>
        <v>188.45382254464286</v>
      </c>
      <c r="AK23" s="71">
        <f t="shared" si="15"/>
        <v>192.14899553571436</v>
      </c>
      <c r="AL23" s="71">
        <f t="shared" si="15"/>
        <v>195.84416852678572</v>
      </c>
      <c r="AM23" s="71">
        <f t="shared" si="15"/>
        <v>199.53934151785722</v>
      </c>
      <c r="AN23" s="71">
        <f t="shared" si="15"/>
        <v>203.23451450892858</v>
      </c>
      <c r="AO23" s="71">
        <f t="shared" si="15"/>
        <v>206.9296875</v>
      </c>
      <c r="AP23" s="71">
        <f t="shared" si="15"/>
        <v>210.6248604910715</v>
      </c>
      <c r="AQ23" s="71">
        <f t="shared" si="16"/>
        <v>214.32003348214286</v>
      </c>
      <c r="AR23" s="71">
        <f t="shared" si="17"/>
        <v>218.0152064732144</v>
      </c>
      <c r="AS23" s="71">
        <f t="shared" si="17"/>
        <v>221.71037946428578</v>
      </c>
      <c r="AT23" s="71">
        <f t="shared" si="17"/>
        <v>225.40555245535717</v>
      </c>
      <c r="AU23" s="71">
        <f t="shared" si="17"/>
        <v>229.10072544642864</v>
      </c>
      <c r="AV23" s="71">
        <f t="shared" si="17"/>
        <v>232.7958984375</v>
      </c>
      <c r="AW23" s="71">
        <f t="shared" si="17"/>
        <v>236.49107142857153</v>
      </c>
      <c r="AX23" s="72">
        <f t="shared" si="17"/>
        <v>240.1862444196429</v>
      </c>
      <c r="AY23" s="26">
        <v>3</v>
      </c>
    </row>
    <row r="24" spans="1:51" ht="18" customHeight="1">
      <c r="A24" s="26">
        <v>3.1</v>
      </c>
      <c r="B24" s="70">
        <f t="shared" si="11"/>
        <v>71.62183648158484</v>
      </c>
      <c r="C24" s="70">
        <f t="shared" si="12"/>
        <v>75.83488568638396</v>
      </c>
      <c r="D24" s="71">
        <f t="shared" si="12"/>
        <v>80.04793489118305</v>
      </c>
      <c r="E24" s="71">
        <f t="shared" si="12"/>
        <v>84.26098409598217</v>
      </c>
      <c r="F24" s="71">
        <f t="shared" si="12"/>
        <v>88.47403330078127</v>
      </c>
      <c r="G24" s="71">
        <f t="shared" si="12"/>
        <v>92.68708250558042</v>
      </c>
      <c r="H24" s="71">
        <f t="shared" si="12"/>
        <v>96.9001317103795</v>
      </c>
      <c r="I24" s="71">
        <f t="shared" si="12"/>
        <v>101.11318091517857</v>
      </c>
      <c r="J24" s="71">
        <f t="shared" si="12"/>
        <v>105.32623011997771</v>
      </c>
      <c r="K24" s="71">
        <f t="shared" si="12"/>
        <v>109.53927932477683</v>
      </c>
      <c r="L24" s="71">
        <f t="shared" si="12"/>
        <v>113.75232852957593</v>
      </c>
      <c r="M24" s="71">
        <f t="shared" si="13"/>
        <v>117.96537773437504</v>
      </c>
      <c r="N24" s="71">
        <f t="shared" si="13"/>
        <v>122.17842693917414</v>
      </c>
      <c r="O24" s="71">
        <f t="shared" si="13"/>
        <v>126.39147614397326</v>
      </c>
      <c r="P24" s="71">
        <f t="shared" si="13"/>
        <v>130.6045253487724</v>
      </c>
      <c r="Q24" s="71">
        <f t="shared" si="13"/>
        <v>134.8175745535715</v>
      </c>
      <c r="R24" s="71">
        <f t="shared" si="13"/>
        <v>139.03062375837058</v>
      </c>
      <c r="S24" s="71">
        <f t="shared" si="13"/>
        <v>143.24367296316967</v>
      </c>
      <c r="T24" s="71">
        <f t="shared" si="13"/>
        <v>147.45672216796882</v>
      </c>
      <c r="U24" s="71">
        <f t="shared" si="13"/>
        <v>151.6697713727679</v>
      </c>
      <c r="V24" s="71">
        <f t="shared" si="13"/>
        <v>155.882820577567</v>
      </c>
      <c r="W24" s="71">
        <f t="shared" si="14"/>
        <v>160.0958697823661</v>
      </c>
      <c r="X24" s="71">
        <f t="shared" si="14"/>
        <v>164.3089189871652</v>
      </c>
      <c r="Y24" s="71">
        <f t="shared" si="14"/>
        <v>168.52196819196433</v>
      </c>
      <c r="Z24" s="71">
        <f t="shared" si="14"/>
        <v>172.73501739676342</v>
      </c>
      <c r="AA24" s="71">
        <f t="shared" si="14"/>
        <v>176.94806660156254</v>
      </c>
      <c r="AB24" s="71">
        <f t="shared" si="14"/>
        <v>181.16111580636166</v>
      </c>
      <c r="AC24" s="71">
        <f t="shared" si="14"/>
        <v>185.37416501116084</v>
      </c>
      <c r="AD24" s="71">
        <f t="shared" si="14"/>
        <v>189.5872142159599</v>
      </c>
      <c r="AE24" s="71">
        <f t="shared" si="14"/>
        <v>193.800263420759</v>
      </c>
      <c r="AF24" s="71">
        <f t="shared" si="14"/>
        <v>198.01331262555811</v>
      </c>
      <c r="AG24" s="71">
        <f t="shared" si="15"/>
        <v>202.22636183035715</v>
      </c>
      <c r="AH24" s="71">
        <f t="shared" si="15"/>
        <v>206.43941103515633</v>
      </c>
      <c r="AI24" s="71">
        <f t="shared" si="15"/>
        <v>210.65246023995542</v>
      </c>
      <c r="AJ24" s="71">
        <f t="shared" si="15"/>
        <v>214.86550944475454</v>
      </c>
      <c r="AK24" s="71">
        <f t="shared" si="15"/>
        <v>219.07855864955366</v>
      </c>
      <c r="AL24" s="71">
        <f t="shared" si="15"/>
        <v>223.29160785435275</v>
      </c>
      <c r="AM24" s="71">
        <f t="shared" si="15"/>
        <v>227.50465705915187</v>
      </c>
      <c r="AN24" s="71">
        <f t="shared" si="15"/>
        <v>231.717706263951</v>
      </c>
      <c r="AO24" s="71">
        <f t="shared" si="15"/>
        <v>235.93075546875008</v>
      </c>
      <c r="AP24" s="71">
        <f t="shared" si="15"/>
        <v>240.1438046735492</v>
      </c>
      <c r="AQ24" s="71">
        <f t="shared" si="16"/>
        <v>244.3568538783483</v>
      </c>
      <c r="AR24" s="71">
        <f t="shared" si="17"/>
        <v>248.5699030831474</v>
      </c>
      <c r="AS24" s="71">
        <f t="shared" si="17"/>
        <v>252.78295228794653</v>
      </c>
      <c r="AT24" s="71">
        <f t="shared" si="17"/>
        <v>256.9960014927457</v>
      </c>
      <c r="AU24" s="71">
        <f t="shared" si="17"/>
        <v>261.2090506975448</v>
      </c>
      <c r="AV24" s="71">
        <f t="shared" si="17"/>
        <v>265.42209990234386</v>
      </c>
      <c r="AW24" s="71">
        <f t="shared" si="17"/>
        <v>269.635149107143</v>
      </c>
      <c r="AX24" s="72">
        <f t="shared" si="17"/>
        <v>273.8481983119421</v>
      </c>
      <c r="AY24" s="26">
        <v>3.1</v>
      </c>
    </row>
    <row r="25" spans="1:51" ht="18" customHeight="1">
      <c r="A25" s="26">
        <v>3.2</v>
      </c>
      <c r="B25" s="70">
        <f t="shared" si="11"/>
        <v>81.3202285714286</v>
      </c>
      <c r="C25" s="70">
        <f t="shared" si="12"/>
        <v>86.10377142857148</v>
      </c>
      <c r="D25" s="71">
        <f t="shared" si="12"/>
        <v>90.88731428571433</v>
      </c>
      <c r="E25" s="71">
        <f t="shared" si="12"/>
        <v>95.67085714285719</v>
      </c>
      <c r="F25" s="71">
        <f t="shared" si="12"/>
        <v>100.45440000000005</v>
      </c>
      <c r="G25" s="71">
        <f t="shared" si="12"/>
        <v>105.23794285714291</v>
      </c>
      <c r="H25" s="71">
        <f t="shared" si="12"/>
        <v>110.02148571428575</v>
      </c>
      <c r="I25" s="71">
        <f t="shared" si="12"/>
        <v>114.8050285714286</v>
      </c>
      <c r="J25" s="71">
        <f t="shared" si="12"/>
        <v>119.58857142857147</v>
      </c>
      <c r="K25" s="71">
        <f t="shared" si="12"/>
        <v>124.37211428571435</v>
      </c>
      <c r="L25" s="71">
        <f t="shared" si="12"/>
        <v>129.1556571428572</v>
      </c>
      <c r="M25" s="71">
        <f t="shared" si="13"/>
        <v>133.93920000000006</v>
      </c>
      <c r="N25" s="71">
        <f t="shared" si="13"/>
        <v>138.72274285714292</v>
      </c>
      <c r="O25" s="71">
        <f t="shared" si="13"/>
        <v>143.5062857142858</v>
      </c>
      <c r="P25" s="71">
        <f t="shared" si="13"/>
        <v>148.28982857142867</v>
      </c>
      <c r="Q25" s="71">
        <f t="shared" si="13"/>
        <v>153.07337142857153</v>
      </c>
      <c r="R25" s="71">
        <f t="shared" si="13"/>
        <v>157.85691428571437</v>
      </c>
      <c r="S25" s="71">
        <f t="shared" si="13"/>
        <v>162.6404571428572</v>
      </c>
      <c r="T25" s="71">
        <f t="shared" si="13"/>
        <v>167.42400000000006</v>
      </c>
      <c r="U25" s="71">
        <f t="shared" si="13"/>
        <v>172.20754285714295</v>
      </c>
      <c r="V25" s="71">
        <f t="shared" si="13"/>
        <v>176.99108571428582</v>
      </c>
      <c r="W25" s="71">
        <f t="shared" si="14"/>
        <v>181.77462857142865</v>
      </c>
      <c r="X25" s="71">
        <f t="shared" si="14"/>
        <v>186.5581714285715</v>
      </c>
      <c r="Y25" s="71">
        <f t="shared" si="14"/>
        <v>191.34171428571437</v>
      </c>
      <c r="Z25" s="71">
        <f t="shared" si="14"/>
        <v>196.1252571428572</v>
      </c>
      <c r="AA25" s="71">
        <f t="shared" si="14"/>
        <v>200.9088000000001</v>
      </c>
      <c r="AB25" s="71">
        <f t="shared" si="14"/>
        <v>205.69234285714293</v>
      </c>
      <c r="AC25" s="71">
        <f t="shared" si="14"/>
        <v>210.47588571428582</v>
      </c>
      <c r="AD25" s="71">
        <f t="shared" si="14"/>
        <v>215.25942857142866</v>
      </c>
      <c r="AE25" s="71">
        <f t="shared" si="14"/>
        <v>220.0429714285715</v>
      </c>
      <c r="AF25" s="71">
        <f t="shared" si="14"/>
        <v>224.82651428571435</v>
      </c>
      <c r="AG25" s="71">
        <f t="shared" si="15"/>
        <v>229.6100571428572</v>
      </c>
      <c r="AH25" s="71">
        <f t="shared" si="15"/>
        <v>234.39360000000016</v>
      </c>
      <c r="AI25" s="71">
        <f t="shared" si="15"/>
        <v>239.17714285714294</v>
      </c>
      <c r="AJ25" s="71">
        <f t="shared" si="15"/>
        <v>243.96068571428586</v>
      </c>
      <c r="AK25" s="71">
        <f t="shared" si="15"/>
        <v>248.7442285714287</v>
      </c>
      <c r="AL25" s="71">
        <f t="shared" si="15"/>
        <v>253.52777142857155</v>
      </c>
      <c r="AM25" s="71">
        <f t="shared" si="15"/>
        <v>258.3113142857144</v>
      </c>
      <c r="AN25" s="71">
        <f t="shared" si="15"/>
        <v>263.0948571428573</v>
      </c>
      <c r="AO25" s="71">
        <f t="shared" si="15"/>
        <v>267.8784000000001</v>
      </c>
      <c r="AP25" s="71">
        <f t="shared" si="15"/>
        <v>272.66194285714295</v>
      </c>
      <c r="AQ25" s="71">
        <f t="shared" si="16"/>
        <v>277.44548571428584</v>
      </c>
      <c r="AR25" s="71">
        <f t="shared" si="17"/>
        <v>282.2290285714287</v>
      </c>
      <c r="AS25" s="71">
        <f t="shared" si="17"/>
        <v>287.0125714285716</v>
      </c>
      <c r="AT25" s="71">
        <f t="shared" si="17"/>
        <v>291.7961142857144</v>
      </c>
      <c r="AU25" s="71">
        <f t="shared" si="17"/>
        <v>296.57965714285734</v>
      </c>
      <c r="AV25" s="71">
        <f t="shared" si="17"/>
        <v>301.3632000000002</v>
      </c>
      <c r="AW25" s="71">
        <f t="shared" si="17"/>
        <v>306.14674285714307</v>
      </c>
      <c r="AX25" s="72">
        <f t="shared" si="17"/>
        <v>310.93028571428584</v>
      </c>
      <c r="AY25" s="26">
        <v>3.2</v>
      </c>
    </row>
    <row r="26" spans="1:51" ht="18" customHeight="1">
      <c r="A26" s="26">
        <v>3.3</v>
      </c>
      <c r="B26" s="70">
        <f t="shared" si="11"/>
        <v>91.97174719587053</v>
      </c>
      <c r="C26" s="70">
        <f t="shared" si="12"/>
        <v>97.38184997209821</v>
      </c>
      <c r="D26" s="71">
        <f t="shared" si="12"/>
        <v>102.79195274832591</v>
      </c>
      <c r="E26" s="71">
        <f t="shared" si="12"/>
        <v>108.20205552455359</v>
      </c>
      <c r="F26" s="71">
        <f t="shared" si="12"/>
        <v>113.61215830078125</v>
      </c>
      <c r="G26" s="71">
        <f t="shared" si="12"/>
        <v>119.02226107700895</v>
      </c>
      <c r="H26" s="71">
        <f t="shared" si="12"/>
        <v>124.43236385323662</v>
      </c>
      <c r="I26" s="71">
        <f t="shared" si="12"/>
        <v>129.84246662946427</v>
      </c>
      <c r="J26" s="71">
        <f t="shared" si="12"/>
        <v>135.252569405692</v>
      </c>
      <c r="K26" s="71">
        <f t="shared" si="12"/>
        <v>140.66267218191965</v>
      </c>
      <c r="L26" s="71">
        <f t="shared" si="12"/>
        <v>146.07277495814733</v>
      </c>
      <c r="M26" s="71">
        <f t="shared" si="13"/>
        <v>151.482877734375</v>
      </c>
      <c r="N26" s="71">
        <f t="shared" si="13"/>
        <v>156.89298051060265</v>
      </c>
      <c r="O26" s="71">
        <f t="shared" si="13"/>
        <v>162.30308328683034</v>
      </c>
      <c r="P26" s="71">
        <f t="shared" si="13"/>
        <v>167.7131860630581</v>
      </c>
      <c r="Q26" s="71">
        <f t="shared" si="13"/>
        <v>173.12328883928575</v>
      </c>
      <c r="R26" s="71">
        <f t="shared" si="13"/>
        <v>178.53339161551338</v>
      </c>
      <c r="S26" s="71">
        <f t="shared" si="13"/>
        <v>183.94349439174107</v>
      </c>
      <c r="T26" s="71">
        <f t="shared" si="13"/>
        <v>189.35359716796876</v>
      </c>
      <c r="U26" s="71">
        <f t="shared" si="13"/>
        <v>194.76369994419642</v>
      </c>
      <c r="V26" s="71">
        <f t="shared" si="13"/>
        <v>200.1738027204241</v>
      </c>
      <c r="W26" s="71">
        <f t="shared" si="14"/>
        <v>205.58390549665182</v>
      </c>
      <c r="X26" s="71">
        <f t="shared" si="14"/>
        <v>210.99400827287946</v>
      </c>
      <c r="Y26" s="71">
        <f t="shared" si="14"/>
        <v>216.40411104910717</v>
      </c>
      <c r="Z26" s="71">
        <f t="shared" si="14"/>
        <v>221.81421382533486</v>
      </c>
      <c r="AA26" s="71">
        <f t="shared" si="14"/>
        <v>227.2243166015625</v>
      </c>
      <c r="AB26" s="71">
        <f t="shared" si="14"/>
        <v>232.6344193777902</v>
      </c>
      <c r="AC26" s="71">
        <f t="shared" si="14"/>
        <v>238.0445221540179</v>
      </c>
      <c r="AD26" s="71">
        <f t="shared" si="14"/>
        <v>243.45462493024553</v>
      </c>
      <c r="AE26" s="71">
        <f t="shared" si="14"/>
        <v>248.86472770647325</v>
      </c>
      <c r="AF26" s="71">
        <f t="shared" si="14"/>
        <v>254.27483048270093</v>
      </c>
      <c r="AG26" s="71">
        <f t="shared" si="15"/>
        <v>259.68493325892854</v>
      </c>
      <c r="AH26" s="71">
        <f t="shared" si="15"/>
        <v>265.0950360351563</v>
      </c>
      <c r="AI26" s="71">
        <f t="shared" si="15"/>
        <v>270.505138811384</v>
      </c>
      <c r="AJ26" s="71">
        <f t="shared" si="15"/>
        <v>275.9152415876116</v>
      </c>
      <c r="AK26" s="71">
        <f t="shared" si="15"/>
        <v>281.3253443638393</v>
      </c>
      <c r="AL26" s="71">
        <f t="shared" si="15"/>
        <v>286.735447140067</v>
      </c>
      <c r="AM26" s="71">
        <f t="shared" si="15"/>
        <v>292.14554991629467</v>
      </c>
      <c r="AN26" s="71">
        <f t="shared" si="15"/>
        <v>297.5556526925223</v>
      </c>
      <c r="AO26" s="71">
        <f t="shared" si="15"/>
        <v>302.96575546875</v>
      </c>
      <c r="AP26" s="71">
        <f t="shared" si="15"/>
        <v>308.3758582449777</v>
      </c>
      <c r="AQ26" s="71">
        <f t="shared" si="16"/>
        <v>313.7859610212053</v>
      </c>
      <c r="AR26" s="71">
        <f t="shared" si="17"/>
        <v>319.19606379743306</v>
      </c>
      <c r="AS26" s="71">
        <f t="shared" si="17"/>
        <v>324.6061665736607</v>
      </c>
      <c r="AT26" s="71">
        <f t="shared" si="17"/>
        <v>330.01626934988843</v>
      </c>
      <c r="AU26" s="71">
        <f t="shared" si="17"/>
        <v>335.4263721261162</v>
      </c>
      <c r="AV26" s="71">
        <f t="shared" si="17"/>
        <v>340.83647490234375</v>
      </c>
      <c r="AW26" s="71">
        <f t="shared" si="17"/>
        <v>346.2465776785715</v>
      </c>
      <c r="AX26" s="72">
        <f t="shared" si="17"/>
        <v>351.65668045479913</v>
      </c>
      <c r="AY26" s="26">
        <v>3.3</v>
      </c>
    </row>
    <row r="27" spans="1:51" ht="18" customHeight="1" thickBot="1">
      <c r="A27" s="42">
        <v>3.4</v>
      </c>
      <c r="B27" s="74">
        <f t="shared" si="11"/>
        <v>103.63688370535714</v>
      </c>
      <c r="C27" s="74">
        <f t="shared" si="12"/>
        <v>109.73317098214287</v>
      </c>
      <c r="D27" s="76">
        <f t="shared" si="12"/>
        <v>115.82945825892857</v>
      </c>
      <c r="E27" s="76">
        <f t="shared" si="12"/>
        <v>121.92574553571428</v>
      </c>
      <c r="F27" s="76">
        <f t="shared" si="12"/>
        <v>128.0220328125</v>
      </c>
      <c r="G27" s="76">
        <f t="shared" si="12"/>
        <v>134.11832008928573</v>
      </c>
      <c r="H27" s="76">
        <f t="shared" si="12"/>
        <v>140.21460736607142</v>
      </c>
      <c r="I27" s="76">
        <f t="shared" si="12"/>
        <v>146.31089464285716</v>
      </c>
      <c r="J27" s="76">
        <f t="shared" si="12"/>
        <v>152.40718191964288</v>
      </c>
      <c r="K27" s="76">
        <f t="shared" si="12"/>
        <v>158.5034691964286</v>
      </c>
      <c r="L27" s="76">
        <f t="shared" si="12"/>
        <v>164.5997564732143</v>
      </c>
      <c r="M27" s="76">
        <f t="shared" si="13"/>
        <v>170.69604375</v>
      </c>
      <c r="N27" s="76">
        <f t="shared" si="13"/>
        <v>176.7923310267857</v>
      </c>
      <c r="O27" s="76">
        <f t="shared" si="13"/>
        <v>182.88861830357143</v>
      </c>
      <c r="P27" s="76">
        <f t="shared" si="13"/>
        <v>188.98490558035712</v>
      </c>
      <c r="Q27" s="76">
        <f t="shared" si="13"/>
        <v>195.0811928571429</v>
      </c>
      <c r="R27" s="76">
        <f t="shared" si="13"/>
        <v>201.17748013392858</v>
      </c>
      <c r="S27" s="76">
        <f t="shared" si="13"/>
        <v>207.27376741071427</v>
      </c>
      <c r="T27" s="76">
        <f t="shared" si="13"/>
        <v>213.3700546875</v>
      </c>
      <c r="U27" s="76">
        <f t="shared" si="13"/>
        <v>219.46634196428573</v>
      </c>
      <c r="V27" s="76">
        <f t="shared" si="13"/>
        <v>225.56262924107142</v>
      </c>
      <c r="W27" s="76">
        <f t="shared" si="14"/>
        <v>231.65891651785714</v>
      </c>
      <c r="X27" s="76">
        <f t="shared" si="14"/>
        <v>237.75520379464282</v>
      </c>
      <c r="Y27" s="76">
        <f t="shared" si="14"/>
        <v>243.85149107142857</v>
      </c>
      <c r="Z27" s="76">
        <f t="shared" si="14"/>
        <v>249.94777834821426</v>
      </c>
      <c r="AA27" s="76">
        <f t="shared" si="14"/>
        <v>256.044065625</v>
      </c>
      <c r="AB27" s="76">
        <f t="shared" si="14"/>
        <v>262.1403529017857</v>
      </c>
      <c r="AC27" s="76">
        <f t="shared" si="14"/>
        <v>268.23664017857146</v>
      </c>
      <c r="AD27" s="76">
        <f t="shared" si="14"/>
        <v>274.33292745535715</v>
      </c>
      <c r="AE27" s="76">
        <f t="shared" si="14"/>
        <v>280.42921473214284</v>
      </c>
      <c r="AF27" s="76">
        <f t="shared" si="14"/>
        <v>286.5255020089286</v>
      </c>
      <c r="AG27" s="76">
        <f t="shared" si="15"/>
        <v>292.6217892857143</v>
      </c>
      <c r="AH27" s="76">
        <f t="shared" si="15"/>
        <v>298.7180765625</v>
      </c>
      <c r="AI27" s="76">
        <f t="shared" si="15"/>
        <v>304.81436383928576</v>
      </c>
      <c r="AJ27" s="76">
        <f t="shared" si="15"/>
        <v>310.9106511160715</v>
      </c>
      <c r="AK27" s="76">
        <f t="shared" si="15"/>
        <v>317.0069383928572</v>
      </c>
      <c r="AL27" s="76">
        <f t="shared" si="15"/>
        <v>323.1032256696429</v>
      </c>
      <c r="AM27" s="76">
        <f t="shared" si="15"/>
        <v>329.1995129464286</v>
      </c>
      <c r="AN27" s="76">
        <f t="shared" si="15"/>
        <v>335.29580022321426</v>
      </c>
      <c r="AO27" s="76">
        <f t="shared" si="15"/>
        <v>341.3920875</v>
      </c>
      <c r="AP27" s="76">
        <f t="shared" si="15"/>
        <v>347.4883747767857</v>
      </c>
      <c r="AQ27" s="76">
        <f t="shared" si="16"/>
        <v>353.5846620535714</v>
      </c>
      <c r="AR27" s="76">
        <f t="shared" si="17"/>
        <v>359.6809493303572</v>
      </c>
      <c r="AS27" s="76">
        <f t="shared" si="17"/>
        <v>365.77723660714287</v>
      </c>
      <c r="AT27" s="76">
        <f t="shared" si="17"/>
        <v>371.87352388392856</v>
      </c>
      <c r="AU27" s="76">
        <f t="shared" si="17"/>
        <v>377.96981116071424</v>
      </c>
      <c r="AV27" s="76">
        <f t="shared" si="17"/>
        <v>384.06609843750005</v>
      </c>
      <c r="AW27" s="76">
        <f t="shared" si="17"/>
        <v>390.1623857142858</v>
      </c>
      <c r="AX27" s="78">
        <f t="shared" si="17"/>
        <v>396.2586729910714</v>
      </c>
      <c r="AY27" s="27">
        <v>3.4</v>
      </c>
    </row>
    <row r="28" spans="30:32" ht="19.5" customHeight="1" hidden="1">
      <c r="AD28" s="5"/>
      <c r="AE28" s="3"/>
      <c r="AF28" s="3"/>
    </row>
    <row r="29" spans="31:50" ht="9.75" customHeight="1">
      <c r="AE29" s="8"/>
      <c r="AR29" s="29"/>
      <c r="AS29" s="5"/>
      <c r="AT29" s="5"/>
      <c r="AU29" s="5"/>
      <c r="AV29" s="5"/>
      <c r="AW29" s="5"/>
      <c r="AX29" s="29"/>
    </row>
    <row r="30" spans="26:50" ht="19.5" customHeight="1" hidden="1">
      <c r="Z30" s="149" t="s">
        <v>8</v>
      </c>
      <c r="AA30" s="149"/>
      <c r="AB30" s="149"/>
      <c r="AC30" s="149"/>
      <c r="AD30" s="149"/>
      <c r="AE30" s="149"/>
      <c r="AF30" s="149"/>
      <c r="AG30" s="30">
        <v>32.88</v>
      </c>
      <c r="AH30" s="30"/>
      <c r="AI30" s="182">
        <v>65.76</v>
      </c>
      <c r="AJ30" s="183"/>
      <c r="AR30" s="29"/>
      <c r="AS30" s="5"/>
      <c r="AT30" s="5"/>
      <c r="AU30" s="5"/>
      <c r="AV30" s="5"/>
      <c r="AW30" s="5"/>
      <c r="AX30" s="29"/>
    </row>
    <row r="31" spans="26:50" ht="19.5" customHeight="1" hidden="1">
      <c r="Z31" s="149" t="s">
        <v>9</v>
      </c>
      <c r="AA31" s="149"/>
      <c r="AB31" s="149"/>
      <c r="AC31" s="149"/>
      <c r="AD31" s="149"/>
      <c r="AE31" s="149"/>
      <c r="AF31" s="149"/>
      <c r="AG31" s="30">
        <v>32.88</v>
      </c>
      <c r="AH31" s="30">
        <v>86.63</v>
      </c>
      <c r="AI31" s="184">
        <v>119.51</v>
      </c>
      <c r="AJ31" s="185"/>
      <c r="AR31" s="29"/>
      <c r="AS31" s="31"/>
      <c r="AT31" s="5"/>
      <c r="AU31" s="5"/>
      <c r="AV31" s="5"/>
      <c r="AW31" s="5"/>
      <c r="AX31" s="5"/>
    </row>
    <row r="32" spans="26:36" ht="19.5" customHeight="1" hidden="1">
      <c r="Z32" s="149" t="s">
        <v>10</v>
      </c>
      <c r="AA32" s="149"/>
      <c r="AB32" s="149"/>
      <c r="AC32" s="149"/>
      <c r="AD32" s="149"/>
      <c r="AE32" s="149"/>
      <c r="AF32" s="149"/>
      <c r="AG32" s="30">
        <v>86.63</v>
      </c>
      <c r="AH32" s="30">
        <v>79.13</v>
      </c>
      <c r="AI32" s="186">
        <v>165.76</v>
      </c>
      <c r="AJ32" s="187"/>
    </row>
    <row r="33" spans="16:35" ht="12.75">
      <c r="P33" s="137" t="s">
        <v>14</v>
      </c>
      <c r="Q33" s="138"/>
      <c r="R33" s="138"/>
      <c r="S33" s="138"/>
      <c r="T33" s="138"/>
      <c r="U33" s="138"/>
      <c r="W33" s="139" t="s">
        <v>15</v>
      </c>
      <c r="X33" s="140"/>
      <c r="Y33" s="140"/>
      <c r="Z33" s="140"/>
      <c r="AA33" s="140"/>
      <c r="AB33" s="140"/>
      <c r="AD33" s="141" t="s">
        <v>15</v>
      </c>
      <c r="AE33" s="142"/>
      <c r="AF33" s="142"/>
      <c r="AG33" s="142"/>
      <c r="AH33" s="142"/>
      <c r="AI33" s="142"/>
    </row>
    <row r="34" spans="16:35" ht="12.75">
      <c r="P34" s="138"/>
      <c r="Q34" s="138"/>
      <c r="R34" s="138"/>
      <c r="S34" s="138"/>
      <c r="T34" s="138"/>
      <c r="U34" s="138"/>
      <c r="W34" s="139" t="s">
        <v>16</v>
      </c>
      <c r="X34" s="140"/>
      <c r="Y34" s="140"/>
      <c r="Z34" s="140"/>
      <c r="AA34" s="140"/>
      <c r="AB34" s="140"/>
      <c r="AD34" s="156" t="s">
        <v>17</v>
      </c>
      <c r="AE34" s="157"/>
      <c r="AF34" s="157"/>
      <c r="AG34" s="157"/>
      <c r="AH34" s="157"/>
      <c r="AI34" s="15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/>
    <row r="48" ht="12.75"/>
    <row r="49" ht="12.75"/>
    <row r="50" ht="12.75"/>
    <row r="51" ht="12.75"/>
    <row r="52" ht="12.75"/>
    <row r="53" ht="12.75"/>
    <row r="55" spans="45:50" ht="12.75" hidden="1">
      <c r="AS55" s="136" t="s">
        <v>2</v>
      </c>
      <c r="AT55" s="136"/>
      <c r="AU55" s="136"/>
      <c r="AV55" s="136"/>
      <c r="AW55" s="136"/>
      <c r="AX55" s="136"/>
    </row>
    <row r="56" spans="45:50" ht="12.75" hidden="1">
      <c r="AS56" s="136" t="s">
        <v>0</v>
      </c>
      <c r="AT56" s="136"/>
      <c r="AU56" s="136"/>
      <c r="AV56" s="136"/>
      <c r="AW56" s="136"/>
      <c r="AX56" s="136"/>
    </row>
  </sheetData>
  <sheetProtection password="CAE7" sheet="1"/>
  <mergeCells count="20">
    <mergeCell ref="A1:AA1"/>
    <mergeCell ref="AS56:AX56"/>
    <mergeCell ref="A2:AI2"/>
    <mergeCell ref="AA4:AI4"/>
    <mergeCell ref="Z30:AF30"/>
    <mergeCell ref="AI30:AJ30"/>
    <mergeCell ref="Z31:AF31"/>
    <mergeCell ref="AI31:AJ31"/>
    <mergeCell ref="Z32:AF32"/>
    <mergeCell ref="AI32:AJ32"/>
    <mergeCell ref="R4:T4"/>
    <mergeCell ref="K4:M4"/>
    <mergeCell ref="AT4:AX4"/>
    <mergeCell ref="AS55:AX55"/>
    <mergeCell ref="P33:U33"/>
    <mergeCell ref="P34:U34"/>
    <mergeCell ref="W33:AB33"/>
    <mergeCell ref="W34:AB34"/>
    <mergeCell ref="AD33:AI33"/>
    <mergeCell ref="AD34:AI34"/>
  </mergeCells>
  <conditionalFormatting sqref="B7:AX27">
    <cfRule type="cellIs" priority="1" dxfId="2" operator="lessThan" stopIfTrue="1">
      <formula>66</formula>
    </cfRule>
    <cfRule type="cellIs" priority="2" dxfId="4" operator="greaterThan" stopIfTrue="1">
      <formula>166</formula>
    </cfRule>
    <cfRule type="cellIs" priority="3" dxfId="1" operator="between" stopIfTrue="1">
      <formula>120</formula>
      <formula>166</formula>
    </cfRule>
    <cfRule type="cellIs" priority="4" dxfId="0" operator="between" stopIfTrue="1">
      <formula>66</formula>
      <formula>120</formula>
    </cfRule>
    <cfRule type="cellIs" priority="5" dxfId="50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"/>
  <sheetViews>
    <sheetView zoomScalePageLayoutView="0" workbookViewId="0" topLeftCell="A1">
      <selection activeCell="A1" sqref="A1:AB1"/>
    </sheetView>
  </sheetViews>
  <sheetFormatPr defaultColWidth="11.421875" defaultRowHeight="12.75"/>
  <cols>
    <col min="1" max="1" width="5.7109375" style="1" customWidth="1"/>
    <col min="2" max="3" width="4.7109375" style="1" hidden="1" customWidth="1"/>
    <col min="4" max="11" width="4.7109375" style="1" customWidth="1"/>
    <col min="12" max="22" width="4.7109375" style="0" customWidth="1"/>
    <col min="23" max="23" width="5.140625" style="0" bestFit="1" customWidth="1"/>
    <col min="24" max="46" width="4.7109375" style="0" customWidth="1"/>
    <col min="47" max="51" width="4.7109375" style="0" hidden="1" customWidth="1"/>
    <col min="52" max="52" width="3.8515625" style="0" bestFit="1" customWidth="1"/>
  </cols>
  <sheetData>
    <row r="1" spans="1:28" ht="15.75" customHeight="1">
      <c r="A1" s="204" t="s">
        <v>47</v>
      </c>
      <c r="B1" s="133"/>
      <c r="C1" s="133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43" ht="15.7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  <c r="AD2" s="145"/>
      <c r="AE2" s="145"/>
      <c r="AF2" s="145"/>
      <c r="AG2" s="145"/>
      <c r="AH2" s="145"/>
      <c r="AI2" s="145"/>
      <c r="AJ2" s="145"/>
      <c r="AL2" s="158" t="s">
        <v>29</v>
      </c>
      <c r="AM2" s="159"/>
      <c r="AN2" s="159"/>
      <c r="AO2" s="159"/>
      <c r="AP2" s="159"/>
      <c r="AQ2" s="160"/>
    </row>
    <row r="3" spans="1:36" ht="15.75" customHeight="1" hidden="1">
      <c r="A3" s="11"/>
      <c r="B3" s="11"/>
      <c r="C3" s="11"/>
      <c r="D3" s="170" t="s">
        <v>34</v>
      </c>
      <c r="E3" s="145"/>
      <c r="F3" s="145"/>
      <c r="G3" s="145"/>
      <c r="H3" s="145"/>
      <c r="I3" s="145"/>
      <c r="J3" s="145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9"/>
      <c r="AD3" s="9"/>
      <c r="AE3" s="9"/>
      <c r="AF3" s="9"/>
      <c r="AG3" s="9"/>
      <c r="AH3" s="9"/>
      <c r="AI3" s="9"/>
      <c r="AJ3" s="9"/>
    </row>
    <row r="4" spans="1:36" ht="15.75" customHeight="1" hidden="1">
      <c r="A4" s="11"/>
      <c r="B4" s="11"/>
      <c r="C4" s="11"/>
      <c r="D4" s="170" t="s">
        <v>38</v>
      </c>
      <c r="E4" s="145"/>
      <c r="F4" s="145"/>
      <c r="G4" s="145"/>
      <c r="H4" s="145"/>
      <c r="I4" s="145"/>
      <c r="J4" s="145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9"/>
      <c r="AD4" s="9"/>
      <c r="AE4" s="9"/>
      <c r="AF4" s="9"/>
      <c r="AG4" s="9"/>
      <c r="AH4" s="9"/>
      <c r="AI4" s="9"/>
      <c r="AJ4" s="9"/>
    </row>
    <row r="5" spans="1:35" ht="15.75" customHeight="1" hidden="1">
      <c r="A5" s="11"/>
      <c r="B5" s="11"/>
      <c r="C5" s="11"/>
      <c r="D5" s="171" t="s">
        <v>39</v>
      </c>
      <c r="E5" s="145"/>
      <c r="F5" s="145"/>
      <c r="G5" s="145"/>
      <c r="H5" s="145"/>
      <c r="I5" s="145"/>
      <c r="J5" s="145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"/>
      <c r="AD5" s="7"/>
      <c r="AE5" s="7"/>
      <c r="AF5" s="7"/>
      <c r="AG5" s="9"/>
      <c r="AH5" s="9"/>
      <c r="AI5" s="9"/>
    </row>
    <row r="6" spans="1:35" ht="15.75" customHeight="1">
      <c r="A6" s="11"/>
      <c r="B6" s="11"/>
      <c r="C6" s="11"/>
      <c r="D6" s="94"/>
      <c r="E6" s="9"/>
      <c r="F6" s="9"/>
      <c r="G6" s="9"/>
      <c r="H6" s="9"/>
      <c r="I6" s="9"/>
      <c r="J6" s="9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61" t="s">
        <v>31</v>
      </c>
      <c r="AC6" s="162"/>
      <c r="AD6" s="162"/>
      <c r="AE6" s="162"/>
      <c r="AF6" s="163"/>
      <c r="AG6" s="9"/>
      <c r="AH6" s="9"/>
      <c r="AI6" s="9"/>
    </row>
    <row r="7" spans="1:35" ht="15.75" customHeight="1">
      <c r="A7" s="11"/>
      <c r="B7" s="11"/>
      <c r="C7" s="11"/>
      <c r="D7" s="94"/>
      <c r="E7" s="9"/>
      <c r="F7" s="9"/>
      <c r="G7" s="9"/>
      <c r="H7" s="9"/>
      <c r="I7" s="9"/>
      <c r="J7" s="9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98" t="s">
        <v>32</v>
      </c>
      <c r="AC7" s="99"/>
      <c r="AD7" s="99"/>
      <c r="AE7" s="99"/>
      <c r="AF7" s="100"/>
      <c r="AG7" s="9"/>
      <c r="AH7" s="9"/>
      <c r="AI7" s="9"/>
    </row>
    <row r="8" spans="12:51" ht="15.75" customHeight="1">
      <c r="L8" s="130" t="s">
        <v>1</v>
      </c>
      <c r="M8" s="131"/>
      <c r="N8" s="131"/>
      <c r="O8" s="57">
        <v>80</v>
      </c>
      <c r="P8" s="13" t="s">
        <v>3</v>
      </c>
      <c r="Q8" s="14"/>
      <c r="S8" s="132" t="s">
        <v>4</v>
      </c>
      <c r="T8" s="131"/>
      <c r="U8" s="131"/>
      <c r="V8" s="15" t="s">
        <v>5</v>
      </c>
      <c r="W8" s="18">
        <v>150</v>
      </c>
      <c r="X8" s="16" t="s">
        <v>6</v>
      </c>
      <c r="Y8" s="19">
        <v>15</v>
      </c>
      <c r="Z8" s="17" t="s">
        <v>7</v>
      </c>
      <c r="AB8" s="101" t="s">
        <v>33</v>
      </c>
      <c r="AC8" s="102"/>
      <c r="AD8" s="102"/>
      <c r="AE8" s="102"/>
      <c r="AF8" s="103"/>
      <c r="AG8" s="3"/>
      <c r="AH8" s="3"/>
      <c r="AI8" s="3"/>
      <c r="AJ8" s="3"/>
      <c r="AT8" s="29"/>
      <c r="AU8" s="180"/>
      <c r="AV8" s="181"/>
      <c r="AW8" s="181"/>
      <c r="AX8" s="181"/>
      <c r="AY8" s="181"/>
    </row>
    <row r="9" spans="29:32" ht="3" customHeight="1" thickBot="1">
      <c r="AC9" s="6"/>
      <c r="AD9" s="7"/>
      <c r="AE9" s="7"/>
      <c r="AF9" s="7"/>
    </row>
    <row r="10" spans="1:52" s="1" customFormat="1" ht="15.75" customHeight="1">
      <c r="A10" s="53" t="s">
        <v>13</v>
      </c>
      <c r="B10" s="49">
        <v>1.6</v>
      </c>
      <c r="C10" s="49">
        <v>1.7</v>
      </c>
      <c r="D10" s="32">
        <v>1.8</v>
      </c>
      <c r="E10" s="32">
        <v>1.9</v>
      </c>
      <c r="F10" s="32">
        <v>2</v>
      </c>
      <c r="G10" s="32">
        <v>2.1</v>
      </c>
      <c r="H10" s="32">
        <v>2.2</v>
      </c>
      <c r="I10" s="32">
        <v>2.3</v>
      </c>
      <c r="J10" s="32">
        <v>2.4</v>
      </c>
      <c r="K10" s="32">
        <v>2.5</v>
      </c>
      <c r="L10" s="32">
        <v>2.6</v>
      </c>
      <c r="M10" s="32">
        <v>2.7</v>
      </c>
      <c r="N10" s="32">
        <v>2.8</v>
      </c>
      <c r="O10" s="32">
        <v>2.9</v>
      </c>
      <c r="P10" s="32">
        <v>3</v>
      </c>
      <c r="Q10" s="32">
        <v>3.1</v>
      </c>
      <c r="R10" s="32">
        <v>3.2</v>
      </c>
      <c r="S10" s="32">
        <v>3.3</v>
      </c>
      <c r="T10" s="32">
        <v>3.4</v>
      </c>
      <c r="U10" s="32">
        <v>3.5</v>
      </c>
      <c r="V10" s="32">
        <v>3.6</v>
      </c>
      <c r="W10" s="32">
        <v>3.7</v>
      </c>
      <c r="X10" s="32">
        <v>3.8</v>
      </c>
      <c r="Y10" s="32">
        <v>3.9</v>
      </c>
      <c r="Z10" s="32">
        <v>4</v>
      </c>
      <c r="AA10" s="32">
        <v>4.1</v>
      </c>
      <c r="AB10" s="32">
        <v>4.2</v>
      </c>
      <c r="AC10" s="32">
        <v>4.3</v>
      </c>
      <c r="AD10" s="32">
        <v>4.4</v>
      </c>
      <c r="AE10" s="32">
        <v>4.5</v>
      </c>
      <c r="AF10" s="32">
        <v>4.6</v>
      </c>
      <c r="AG10" s="32">
        <v>4.7</v>
      </c>
      <c r="AH10" s="32">
        <v>4.8</v>
      </c>
      <c r="AI10" s="32">
        <v>4.9</v>
      </c>
      <c r="AJ10" s="32">
        <v>5</v>
      </c>
      <c r="AK10" s="32">
        <v>5.1</v>
      </c>
      <c r="AL10" s="32">
        <v>5.2</v>
      </c>
      <c r="AM10" s="32">
        <v>5.3</v>
      </c>
      <c r="AN10" s="32">
        <v>5.4</v>
      </c>
      <c r="AO10" s="32">
        <v>5.5</v>
      </c>
      <c r="AP10" s="32">
        <v>5.6</v>
      </c>
      <c r="AQ10" s="32">
        <v>5.7</v>
      </c>
      <c r="AR10" s="32">
        <v>5.8</v>
      </c>
      <c r="AS10" s="32">
        <v>5.9</v>
      </c>
      <c r="AT10" s="32">
        <v>6</v>
      </c>
      <c r="AU10" s="32">
        <v>6.1</v>
      </c>
      <c r="AV10" s="32">
        <v>6.2</v>
      </c>
      <c r="AW10" s="32">
        <v>6.3</v>
      </c>
      <c r="AX10" s="32">
        <v>6.4</v>
      </c>
      <c r="AY10" s="34">
        <v>6.5</v>
      </c>
      <c r="AZ10" s="39"/>
    </row>
    <row r="11" spans="1:52" ht="15.75" customHeight="1" hidden="1">
      <c r="A11" s="28">
        <v>1.4</v>
      </c>
      <c r="B11" s="45">
        <f aca="true" t="shared" si="0" ref="B11:AQ17">((5/384*$O$8*9.81*($A11*B$10/4)*(($A11)^3))/(($A11/$W$8)*70000000000))*100000000</f>
        <v>2.40345</v>
      </c>
      <c r="C11" s="45">
        <f aca="true" t="shared" si="1" ref="C11:C17">((5/384*$O$8*9.81*($A11*C$10/4)*(($A11)^3))/(($A11/$W$8)*70000000000))*100000000</f>
        <v>2.5536656250000003</v>
      </c>
      <c r="D11" s="120">
        <f t="shared" si="0"/>
        <v>2.7038812500000002</v>
      </c>
      <c r="E11" s="120">
        <f t="shared" si="0"/>
        <v>2.8540968749999998</v>
      </c>
      <c r="F11" s="120">
        <f t="shared" si="0"/>
        <v>3.0043125</v>
      </c>
      <c r="G11" s="120">
        <f t="shared" si="0"/>
        <v>3.154528125</v>
      </c>
      <c r="H11" s="120">
        <f t="shared" si="0"/>
        <v>3.3047437500000005</v>
      </c>
      <c r="I11" s="120">
        <f t="shared" si="0"/>
        <v>3.4549593749999996</v>
      </c>
      <c r="J11" s="120">
        <f t="shared" si="0"/>
        <v>3.6051750000000005</v>
      </c>
      <c r="K11" s="120">
        <f t="shared" si="0"/>
        <v>3.7553906250000004</v>
      </c>
      <c r="L11" s="120">
        <f t="shared" si="0"/>
        <v>3.9056062500000004</v>
      </c>
      <c r="M11" s="120">
        <f t="shared" si="0"/>
        <v>4.055821875</v>
      </c>
      <c r="N11" s="120">
        <f t="shared" si="0"/>
        <v>4.2060375</v>
      </c>
      <c r="O11" s="120">
        <f t="shared" si="0"/>
        <v>4.356253124999999</v>
      </c>
      <c r="P11" s="120">
        <f t="shared" si="0"/>
        <v>4.50646875</v>
      </c>
      <c r="Q11" s="120">
        <f t="shared" si="0"/>
        <v>4.656684375</v>
      </c>
      <c r="R11" s="120">
        <f t="shared" si="0"/>
        <v>4.8069</v>
      </c>
      <c r="S11" s="120">
        <f t="shared" si="0"/>
        <v>4.957115624999999</v>
      </c>
      <c r="T11" s="120">
        <f t="shared" si="0"/>
        <v>5.1073312500000005</v>
      </c>
      <c r="U11" s="120">
        <f t="shared" si="0"/>
        <v>5.257546875000001</v>
      </c>
      <c r="V11" s="120">
        <f t="shared" si="0"/>
        <v>5.4077625000000005</v>
      </c>
      <c r="W11" s="120">
        <f t="shared" si="0"/>
        <v>5.557978124999999</v>
      </c>
      <c r="X11" s="120">
        <f t="shared" si="0"/>
        <v>5.7081937499999995</v>
      </c>
      <c r="Y11" s="120">
        <f t="shared" si="0"/>
        <v>5.858409375000001</v>
      </c>
      <c r="Z11" s="120">
        <f t="shared" si="0"/>
        <v>6.008625</v>
      </c>
      <c r="AA11" s="120">
        <f t="shared" si="0"/>
        <v>6.158840624999999</v>
      </c>
      <c r="AB11" s="120">
        <f t="shared" si="0"/>
        <v>6.30905625</v>
      </c>
      <c r="AC11" s="120">
        <f t="shared" si="0"/>
        <v>6.459271874999999</v>
      </c>
      <c r="AD11" s="120">
        <f t="shared" si="0"/>
        <v>6.609487500000001</v>
      </c>
      <c r="AE11" s="120">
        <f t="shared" si="0"/>
        <v>6.759703125</v>
      </c>
      <c r="AF11" s="120">
        <f t="shared" si="0"/>
        <v>6.909918749999999</v>
      </c>
      <c r="AG11" s="120">
        <f t="shared" si="0"/>
        <v>7.0601343750000005</v>
      </c>
      <c r="AH11" s="120">
        <f t="shared" si="0"/>
        <v>7.210350000000001</v>
      </c>
      <c r="AI11" s="120">
        <f t="shared" si="0"/>
        <v>7.360565625000001</v>
      </c>
      <c r="AJ11" s="120">
        <f t="shared" si="0"/>
        <v>7.510781250000001</v>
      </c>
      <c r="AK11" s="120">
        <f t="shared" si="0"/>
        <v>7.660996874999999</v>
      </c>
      <c r="AL11" s="120">
        <f t="shared" si="0"/>
        <v>7.811212500000001</v>
      </c>
      <c r="AM11" s="120">
        <f t="shared" si="0"/>
        <v>7.9614281249999985</v>
      </c>
      <c r="AN11" s="120">
        <f t="shared" si="0"/>
        <v>8.11164375</v>
      </c>
      <c r="AO11" s="120">
        <f t="shared" si="0"/>
        <v>8.261859374999998</v>
      </c>
      <c r="AP11" s="120">
        <f t="shared" si="0"/>
        <v>8.412075</v>
      </c>
      <c r="AQ11" s="127">
        <f t="shared" si="0"/>
        <v>8.562290625000001</v>
      </c>
      <c r="AR11" s="122">
        <f>$AQ$11</f>
        <v>8.562290625000001</v>
      </c>
      <c r="AS11" s="122">
        <f aca="true" t="shared" si="2" ref="AS11:AY11">$AQ$11</f>
        <v>8.562290625000001</v>
      </c>
      <c r="AT11" s="122">
        <f t="shared" si="2"/>
        <v>8.562290625000001</v>
      </c>
      <c r="AU11" s="122">
        <f t="shared" si="2"/>
        <v>8.562290625000001</v>
      </c>
      <c r="AV11" s="122">
        <f t="shared" si="2"/>
        <v>8.562290625000001</v>
      </c>
      <c r="AW11" s="122">
        <f t="shared" si="2"/>
        <v>8.562290625000001</v>
      </c>
      <c r="AX11" s="122">
        <f t="shared" si="2"/>
        <v>8.562290625000001</v>
      </c>
      <c r="AY11" s="122">
        <f t="shared" si="2"/>
        <v>8.562290625000001</v>
      </c>
      <c r="AZ11" s="41">
        <v>1.4</v>
      </c>
    </row>
    <row r="12" spans="1:52" ht="15.75" customHeight="1" hidden="1">
      <c r="A12" s="26">
        <v>1.5</v>
      </c>
      <c r="B12" s="45">
        <f t="shared" si="0"/>
        <v>2.9561383928571443</v>
      </c>
      <c r="C12" s="45">
        <f t="shared" si="1"/>
        <v>3.140897042410715</v>
      </c>
      <c r="D12" s="120">
        <f t="shared" si="0"/>
        <v>3.3256556919642866</v>
      </c>
      <c r="E12" s="120">
        <f t="shared" si="0"/>
        <v>3.5104143415178575</v>
      </c>
      <c r="F12" s="120">
        <f t="shared" si="0"/>
        <v>3.6951729910714297</v>
      </c>
      <c r="G12" s="120">
        <f t="shared" si="0"/>
        <v>3.879931640625001</v>
      </c>
      <c r="H12" s="120">
        <f t="shared" si="0"/>
        <v>4.064690290178572</v>
      </c>
      <c r="I12" s="120">
        <f t="shared" si="0"/>
        <v>4.249448939732144</v>
      </c>
      <c r="J12" s="120">
        <f t="shared" si="0"/>
        <v>4.434207589285715</v>
      </c>
      <c r="K12" s="120">
        <f t="shared" si="0"/>
        <v>4.6189662388392865</v>
      </c>
      <c r="L12" s="120">
        <f t="shared" si="0"/>
        <v>4.80372488839286</v>
      </c>
      <c r="M12" s="120">
        <f t="shared" si="0"/>
        <v>4.98848353794643</v>
      </c>
      <c r="N12" s="120">
        <f t="shared" si="0"/>
        <v>5.1732421875000005</v>
      </c>
      <c r="O12" s="120">
        <f t="shared" si="0"/>
        <v>5.358000837053572</v>
      </c>
      <c r="P12" s="120">
        <f t="shared" si="0"/>
        <v>5.542759486607144</v>
      </c>
      <c r="Q12" s="120">
        <f t="shared" si="0"/>
        <v>5.727518136160716</v>
      </c>
      <c r="R12" s="120">
        <f t="shared" si="0"/>
        <v>5.912276785714289</v>
      </c>
      <c r="S12" s="120">
        <f t="shared" si="0"/>
        <v>6.097035435267857</v>
      </c>
      <c r="T12" s="120">
        <f t="shared" si="0"/>
        <v>6.28179408482143</v>
      </c>
      <c r="U12" s="120">
        <f t="shared" si="0"/>
        <v>6.466552734375002</v>
      </c>
      <c r="V12" s="120">
        <f t="shared" si="0"/>
        <v>6.651311383928573</v>
      </c>
      <c r="W12" s="120">
        <f t="shared" si="0"/>
        <v>6.836070033482145</v>
      </c>
      <c r="X12" s="120">
        <f t="shared" si="0"/>
        <v>7.020828683035715</v>
      </c>
      <c r="Y12" s="120">
        <f t="shared" si="0"/>
        <v>7.205587332589286</v>
      </c>
      <c r="Z12" s="120">
        <f t="shared" si="0"/>
        <v>7.390345982142859</v>
      </c>
      <c r="AA12" s="120">
        <f t="shared" si="0"/>
        <v>7.575104631696429</v>
      </c>
      <c r="AB12" s="120">
        <f t="shared" si="0"/>
        <v>7.759863281250002</v>
      </c>
      <c r="AC12" s="120">
        <f t="shared" si="0"/>
        <v>7.944621930803572</v>
      </c>
      <c r="AD12" s="120">
        <f t="shared" si="0"/>
        <v>8.129380580357145</v>
      </c>
      <c r="AE12" s="120">
        <f t="shared" si="0"/>
        <v>8.314139229910717</v>
      </c>
      <c r="AF12" s="120">
        <f t="shared" si="0"/>
        <v>8.498897879464288</v>
      </c>
      <c r="AG12" s="120">
        <f t="shared" si="0"/>
        <v>8.68365652901786</v>
      </c>
      <c r="AH12" s="120">
        <f t="shared" si="0"/>
        <v>8.86841517857143</v>
      </c>
      <c r="AI12" s="120">
        <f t="shared" si="0"/>
        <v>9.053173828125002</v>
      </c>
      <c r="AJ12" s="120">
        <f t="shared" si="0"/>
        <v>9.237932477678573</v>
      </c>
      <c r="AK12" s="120">
        <f t="shared" si="0"/>
        <v>9.422691127232143</v>
      </c>
      <c r="AL12" s="120">
        <f t="shared" si="0"/>
        <v>9.60744977678572</v>
      </c>
      <c r="AM12" s="120">
        <f t="shared" si="0"/>
        <v>9.792208426339286</v>
      </c>
      <c r="AN12" s="120">
        <f t="shared" si="0"/>
        <v>9.97696707589286</v>
      </c>
      <c r="AO12" s="120">
        <f t="shared" si="0"/>
        <v>10.16172572544643</v>
      </c>
      <c r="AP12" s="120">
        <f t="shared" si="0"/>
        <v>10.346484375000001</v>
      </c>
      <c r="AQ12" s="120">
        <f t="shared" si="0"/>
        <v>10.531243024553575</v>
      </c>
      <c r="AR12" s="120">
        <v>10.5</v>
      </c>
      <c r="AS12" s="120">
        <f>((5/384*$O$8*9.81*($A12*AS$10/4)*(($A12)^3))/(($A12/$W$8)*70000000000))*100000000</f>
        <v>10.90076032366072</v>
      </c>
      <c r="AT12" s="120">
        <f>((5/384*$O$8*9.81*($A12*AT$10/4)*(($A12)^3))/(($A12/$W$8)*70000000000))*100000000</f>
        <v>11.085518973214288</v>
      </c>
      <c r="AU12" s="125">
        <f>((5/384*$O$8*9.81*($A12*AU$10/4)*(($A12)^3))/(($A12/$W$8)*70000000000))*100000000</f>
        <v>11.270277622767857</v>
      </c>
      <c r="AV12" s="116">
        <f>$AU$12</f>
        <v>11.270277622767857</v>
      </c>
      <c r="AW12" s="116">
        <f>$AU$12</f>
        <v>11.270277622767857</v>
      </c>
      <c r="AX12" s="116">
        <f>$AU$12</f>
        <v>11.270277622767857</v>
      </c>
      <c r="AY12" s="116">
        <f>$AU$12</f>
        <v>11.270277622767857</v>
      </c>
      <c r="AZ12" s="26">
        <v>1.5</v>
      </c>
    </row>
    <row r="13" spans="1:52" ht="15.75" customHeight="1" hidden="1">
      <c r="A13" s="26">
        <v>1.6</v>
      </c>
      <c r="B13" s="45">
        <f t="shared" si="0"/>
        <v>3.587657142857145</v>
      </c>
      <c r="C13" s="45">
        <f t="shared" si="1"/>
        <v>3.811885714285715</v>
      </c>
      <c r="D13" s="120">
        <f t="shared" si="0"/>
        <v>4.036114285714287</v>
      </c>
      <c r="E13" s="120">
        <f t="shared" si="0"/>
        <v>4.2603428571428585</v>
      </c>
      <c r="F13" s="120">
        <f t="shared" si="0"/>
        <v>4.484571428571431</v>
      </c>
      <c r="G13" s="120">
        <f t="shared" si="0"/>
        <v>4.708800000000002</v>
      </c>
      <c r="H13" s="120">
        <f t="shared" si="0"/>
        <v>4.933028571428574</v>
      </c>
      <c r="I13" s="120">
        <f t="shared" si="0"/>
        <v>5.157257142857144</v>
      </c>
      <c r="J13" s="120">
        <f t="shared" si="0"/>
        <v>5.381485714285715</v>
      </c>
      <c r="K13" s="120">
        <f t="shared" si="0"/>
        <v>5.605714285714287</v>
      </c>
      <c r="L13" s="120">
        <f t="shared" si="0"/>
        <v>5.829942857142859</v>
      </c>
      <c r="M13" s="120">
        <f t="shared" si="0"/>
        <v>6.054171428571431</v>
      </c>
      <c r="N13" s="120">
        <f t="shared" si="0"/>
        <v>6.278400000000001</v>
      </c>
      <c r="O13" s="120">
        <f t="shared" si="0"/>
        <v>6.502628571428573</v>
      </c>
      <c r="P13" s="120">
        <f t="shared" si="0"/>
        <v>6.7268571428571455</v>
      </c>
      <c r="Q13" s="120">
        <f t="shared" si="0"/>
        <v>6.951085714285718</v>
      </c>
      <c r="R13" s="120">
        <f t="shared" si="0"/>
        <v>7.17531428571429</v>
      </c>
      <c r="S13" s="120">
        <f t="shared" si="0"/>
        <v>7.399542857142859</v>
      </c>
      <c r="T13" s="120">
        <f t="shared" si="0"/>
        <v>7.62377142857143</v>
      </c>
      <c r="U13" s="120">
        <f t="shared" si="0"/>
        <v>7.8480000000000025</v>
      </c>
      <c r="V13" s="120">
        <f t="shared" si="0"/>
        <v>8.072228571428575</v>
      </c>
      <c r="W13" s="120">
        <f t="shared" si="0"/>
        <v>8.296457142857147</v>
      </c>
      <c r="X13" s="120">
        <f t="shared" si="0"/>
        <v>8.520685714285717</v>
      </c>
      <c r="Y13" s="120">
        <f t="shared" si="0"/>
        <v>8.74491428571429</v>
      </c>
      <c r="Z13" s="120">
        <f t="shared" si="0"/>
        <v>8.969142857142861</v>
      </c>
      <c r="AA13" s="120">
        <f t="shared" si="0"/>
        <v>9.193371428571432</v>
      </c>
      <c r="AB13" s="120">
        <f t="shared" si="0"/>
        <v>9.417600000000004</v>
      </c>
      <c r="AC13" s="120">
        <f t="shared" si="0"/>
        <v>9.641828571428572</v>
      </c>
      <c r="AD13" s="120">
        <f t="shared" si="0"/>
        <v>9.866057142857148</v>
      </c>
      <c r="AE13" s="120">
        <f t="shared" si="0"/>
        <v>10.090285714285717</v>
      </c>
      <c r="AF13" s="120">
        <f t="shared" si="0"/>
        <v>10.314514285714289</v>
      </c>
      <c r="AG13" s="120">
        <f t="shared" si="0"/>
        <v>10.538742857142859</v>
      </c>
      <c r="AH13" s="120">
        <f t="shared" si="0"/>
        <v>10.76297142857143</v>
      </c>
      <c r="AI13" s="120">
        <f t="shared" si="0"/>
        <v>10.987200000000007</v>
      </c>
      <c r="AJ13" s="120">
        <f t="shared" si="0"/>
        <v>11.211428571428574</v>
      </c>
      <c r="AK13" s="120">
        <f t="shared" si="0"/>
        <v>11.435657142857147</v>
      </c>
      <c r="AL13" s="120">
        <f t="shared" si="0"/>
        <v>11.659885714285718</v>
      </c>
      <c r="AM13" s="120">
        <f t="shared" si="0"/>
        <v>11.88411428571429</v>
      </c>
      <c r="AN13" s="120">
        <f t="shared" si="0"/>
        <v>12.108342857142862</v>
      </c>
      <c r="AO13" s="120">
        <f t="shared" si="0"/>
        <v>12.332571428571434</v>
      </c>
      <c r="AP13" s="120">
        <f t="shared" si="0"/>
        <v>12.556800000000003</v>
      </c>
      <c r="AQ13" s="120">
        <f t="shared" si="0"/>
        <v>12.781028571428577</v>
      </c>
      <c r="AR13" s="120">
        <v>10.5</v>
      </c>
      <c r="AS13" s="120">
        <f aca="true" t="shared" si="3" ref="AS13:AY19">((5/384*$O$8*9.81*($A13*AS$10/4)*(($A13)^3))/(($A13/$W$8)*70000000000))*100000000</f>
        <v>13.22948571428572</v>
      </c>
      <c r="AT13" s="120">
        <f t="shared" si="3"/>
        <v>13.453714285714291</v>
      </c>
      <c r="AU13" s="120">
        <f t="shared" si="3"/>
        <v>13.67794285714286</v>
      </c>
      <c r="AV13" s="120">
        <f t="shared" si="3"/>
        <v>13.902171428571435</v>
      </c>
      <c r="AW13" s="120">
        <f t="shared" si="3"/>
        <v>14.126400000000007</v>
      </c>
      <c r="AX13" s="120">
        <f t="shared" si="3"/>
        <v>14.35062857142858</v>
      </c>
      <c r="AY13" s="125">
        <v>17.9</v>
      </c>
      <c r="AZ13" s="26">
        <v>1.6</v>
      </c>
    </row>
    <row r="14" spans="1:52" ht="15.75" customHeight="1" hidden="1">
      <c r="A14" s="26">
        <v>1.7</v>
      </c>
      <c r="B14" s="45">
        <f t="shared" si="0"/>
        <v>4.303261607142858</v>
      </c>
      <c r="C14" s="45">
        <f t="shared" si="1"/>
        <v>4.572215457589286</v>
      </c>
      <c r="D14" s="120">
        <f t="shared" si="0"/>
        <v>4.841169308035715</v>
      </c>
      <c r="E14" s="120">
        <f t="shared" si="0"/>
        <v>5.110123158482144</v>
      </c>
      <c r="F14" s="120">
        <f t="shared" si="0"/>
        <v>5.379077008928572</v>
      </c>
      <c r="G14" s="120">
        <f t="shared" si="0"/>
        <v>5.648030859375001</v>
      </c>
      <c r="H14" s="120">
        <f t="shared" si="0"/>
        <v>5.916984709821429</v>
      </c>
      <c r="I14" s="120">
        <f t="shared" si="0"/>
        <v>6.185938560267859</v>
      </c>
      <c r="J14" s="120">
        <f t="shared" si="0"/>
        <v>6.4548924107142875</v>
      </c>
      <c r="K14" s="120">
        <f t="shared" si="0"/>
        <v>6.723846261160716</v>
      </c>
      <c r="L14" s="120">
        <f t="shared" si="0"/>
        <v>6.992800111607143</v>
      </c>
      <c r="M14" s="120">
        <f t="shared" si="0"/>
        <v>7.261753962053573</v>
      </c>
      <c r="N14" s="120">
        <f t="shared" si="0"/>
        <v>7.5307078125</v>
      </c>
      <c r="O14" s="120">
        <f t="shared" si="0"/>
        <v>7.79966166294643</v>
      </c>
      <c r="P14" s="120">
        <f t="shared" si="0"/>
        <v>8.06861551339286</v>
      </c>
      <c r="Q14" s="120">
        <f t="shared" si="0"/>
        <v>8.337569363839286</v>
      </c>
      <c r="R14" s="120">
        <f t="shared" si="0"/>
        <v>8.606523214285716</v>
      </c>
      <c r="S14" s="120">
        <f t="shared" si="0"/>
        <v>8.875477064732143</v>
      </c>
      <c r="T14" s="120">
        <f t="shared" si="0"/>
        <v>9.144430915178573</v>
      </c>
      <c r="U14" s="120">
        <f t="shared" si="0"/>
        <v>9.413384765625002</v>
      </c>
      <c r="V14" s="120">
        <f t="shared" si="0"/>
        <v>9.68233861607143</v>
      </c>
      <c r="W14" s="120">
        <f t="shared" si="0"/>
        <v>9.951292466517858</v>
      </c>
      <c r="X14" s="120">
        <f t="shared" si="0"/>
        <v>10.220246316964287</v>
      </c>
      <c r="Y14" s="120">
        <f t="shared" si="0"/>
        <v>10.489200167410715</v>
      </c>
      <c r="Z14" s="120">
        <f t="shared" si="0"/>
        <v>10.758154017857144</v>
      </c>
      <c r="AA14" s="120">
        <f t="shared" si="0"/>
        <v>11.02710786830357</v>
      </c>
      <c r="AB14" s="120">
        <f t="shared" si="0"/>
        <v>11.296061718750002</v>
      </c>
      <c r="AC14" s="120">
        <f t="shared" si="0"/>
        <v>11.56501556919643</v>
      </c>
      <c r="AD14" s="120">
        <f t="shared" si="0"/>
        <v>11.833969419642859</v>
      </c>
      <c r="AE14" s="120">
        <f t="shared" si="0"/>
        <v>12.102923270089285</v>
      </c>
      <c r="AF14" s="120">
        <f t="shared" si="0"/>
        <v>12.371877120535718</v>
      </c>
      <c r="AG14" s="120">
        <f t="shared" si="0"/>
        <v>12.640830970982146</v>
      </c>
      <c r="AH14" s="120">
        <f t="shared" si="0"/>
        <v>12.909784821428575</v>
      </c>
      <c r="AI14" s="120">
        <f t="shared" si="0"/>
        <v>13.178738671875001</v>
      </c>
      <c r="AJ14" s="120">
        <f t="shared" si="0"/>
        <v>13.447692522321432</v>
      </c>
      <c r="AK14" s="120">
        <f t="shared" si="0"/>
        <v>13.71664637276786</v>
      </c>
      <c r="AL14" s="120">
        <f t="shared" si="0"/>
        <v>13.985600223214286</v>
      </c>
      <c r="AM14" s="120">
        <f t="shared" si="0"/>
        <v>14.254554073660717</v>
      </c>
      <c r="AN14" s="120">
        <f t="shared" si="0"/>
        <v>14.523507924107147</v>
      </c>
      <c r="AO14" s="120">
        <f t="shared" si="0"/>
        <v>14.792461774553573</v>
      </c>
      <c r="AP14" s="120">
        <f t="shared" si="0"/>
        <v>15.061415625</v>
      </c>
      <c r="AQ14" s="120">
        <f t="shared" si="0"/>
        <v>15.33036947544643</v>
      </c>
      <c r="AR14" s="120">
        <v>10.5</v>
      </c>
      <c r="AS14" s="120">
        <f t="shared" si="3"/>
        <v>15.868277176339287</v>
      </c>
      <c r="AT14" s="120">
        <f t="shared" si="3"/>
        <v>16.13723102678572</v>
      </c>
      <c r="AU14" s="120">
        <f t="shared" si="3"/>
        <v>16.406184877232146</v>
      </c>
      <c r="AV14" s="120">
        <f t="shared" si="3"/>
        <v>16.675138727678572</v>
      </c>
      <c r="AW14" s="120">
        <f t="shared" si="3"/>
        <v>16.944092578125005</v>
      </c>
      <c r="AX14" s="120">
        <f t="shared" si="3"/>
        <v>17.21304642857143</v>
      </c>
      <c r="AY14" s="128">
        <f>((5/384*$O$8*9.81*($A14*AY$10/4)*(($A14)^3))/(($A14/$W$8)*70000000000))*100000000</f>
        <v>17.48200027901786</v>
      </c>
      <c r="AZ14" s="26">
        <v>1.7</v>
      </c>
    </row>
    <row r="15" spans="1:52" ht="15.75" customHeight="1" hidden="1">
      <c r="A15" s="26">
        <v>1.8</v>
      </c>
      <c r="B15" s="45">
        <f t="shared" si="0"/>
        <v>5.108207142857145</v>
      </c>
      <c r="C15" s="45">
        <f t="shared" si="1"/>
        <v>5.427470089285716</v>
      </c>
      <c r="D15" s="120">
        <f t="shared" si="0"/>
        <v>5.746733035714288</v>
      </c>
      <c r="E15" s="120">
        <f t="shared" si="0"/>
        <v>6.065995982142859</v>
      </c>
      <c r="F15" s="120">
        <f t="shared" si="0"/>
        <v>6.38525892857143</v>
      </c>
      <c r="G15" s="120">
        <f t="shared" si="0"/>
        <v>6.704521875000003</v>
      </c>
      <c r="H15" s="120">
        <f t="shared" si="0"/>
        <v>7.023784821428573</v>
      </c>
      <c r="I15" s="120">
        <f t="shared" si="0"/>
        <v>7.343047767857144</v>
      </c>
      <c r="J15" s="120">
        <f t="shared" si="0"/>
        <v>7.6623107142857165</v>
      </c>
      <c r="K15" s="120">
        <f t="shared" si="0"/>
        <v>7.981573660714288</v>
      </c>
      <c r="L15" s="120">
        <f t="shared" si="0"/>
        <v>8.300836607142859</v>
      </c>
      <c r="M15" s="120">
        <f t="shared" si="0"/>
        <v>8.620099553571432</v>
      </c>
      <c r="N15" s="120">
        <f t="shared" si="0"/>
        <v>8.939362500000003</v>
      </c>
      <c r="O15" s="120">
        <f t="shared" si="0"/>
        <v>9.258625446428574</v>
      </c>
      <c r="P15" s="120">
        <f t="shared" si="0"/>
        <v>9.577888392857146</v>
      </c>
      <c r="Q15" s="120">
        <f t="shared" si="0"/>
        <v>9.897151339285719</v>
      </c>
      <c r="R15" s="120">
        <f t="shared" si="0"/>
        <v>10.21641428571429</v>
      </c>
      <c r="S15" s="120">
        <f t="shared" si="0"/>
        <v>10.53567723214286</v>
      </c>
      <c r="T15" s="120">
        <f t="shared" si="0"/>
        <v>10.854940178571432</v>
      </c>
      <c r="U15" s="120">
        <f t="shared" si="0"/>
        <v>11.174203125000004</v>
      </c>
      <c r="V15" s="120">
        <f t="shared" si="0"/>
        <v>11.493466071428577</v>
      </c>
      <c r="W15" s="120">
        <f t="shared" si="0"/>
        <v>11.812729017857148</v>
      </c>
      <c r="X15" s="120">
        <f t="shared" si="0"/>
        <v>12.131991964285717</v>
      </c>
      <c r="Y15" s="120">
        <f t="shared" si="0"/>
        <v>12.45125491071429</v>
      </c>
      <c r="Z15" s="120">
        <f t="shared" si="0"/>
        <v>12.77051785714286</v>
      </c>
      <c r="AA15" s="120">
        <f t="shared" si="0"/>
        <v>13.089780803571431</v>
      </c>
      <c r="AB15" s="120">
        <f t="shared" si="0"/>
        <v>13.409043750000006</v>
      </c>
      <c r="AC15" s="120">
        <f t="shared" si="0"/>
        <v>13.728306696428575</v>
      </c>
      <c r="AD15" s="120">
        <f t="shared" si="0"/>
        <v>14.047569642857146</v>
      </c>
      <c r="AE15" s="120">
        <f t="shared" si="0"/>
        <v>14.366832589285716</v>
      </c>
      <c r="AF15" s="120">
        <f t="shared" si="0"/>
        <v>14.686095535714289</v>
      </c>
      <c r="AG15" s="120">
        <f t="shared" si="0"/>
        <v>15.005358482142865</v>
      </c>
      <c r="AH15" s="120">
        <f t="shared" si="0"/>
        <v>15.324621428571433</v>
      </c>
      <c r="AI15" s="120">
        <f t="shared" si="0"/>
        <v>15.643884375000006</v>
      </c>
      <c r="AJ15" s="120">
        <f t="shared" si="0"/>
        <v>15.963147321428576</v>
      </c>
      <c r="AK15" s="120">
        <f t="shared" si="0"/>
        <v>16.28241026785715</v>
      </c>
      <c r="AL15" s="120">
        <f t="shared" si="0"/>
        <v>16.601673214285718</v>
      </c>
      <c r="AM15" s="120">
        <f t="shared" si="0"/>
        <v>16.92093616071429</v>
      </c>
      <c r="AN15" s="120">
        <f t="shared" si="0"/>
        <v>17.240199107142864</v>
      </c>
      <c r="AO15" s="120">
        <f t="shared" si="0"/>
        <v>17.559462053571437</v>
      </c>
      <c r="AP15" s="120">
        <f t="shared" si="0"/>
        <v>17.878725000000006</v>
      </c>
      <c r="AQ15" s="120">
        <f t="shared" si="0"/>
        <v>18.197987946428576</v>
      </c>
      <c r="AR15" s="120">
        <v>10.5</v>
      </c>
      <c r="AS15" s="120">
        <f t="shared" si="3"/>
        <v>18.836513839285722</v>
      </c>
      <c r="AT15" s="120">
        <f t="shared" si="3"/>
        <v>19.15577678571429</v>
      </c>
      <c r="AU15" s="120">
        <f t="shared" si="3"/>
        <v>19.475039732142864</v>
      </c>
      <c r="AV15" s="120">
        <f t="shared" si="3"/>
        <v>19.794302678571437</v>
      </c>
      <c r="AW15" s="120">
        <f t="shared" si="3"/>
        <v>20.113565625000007</v>
      </c>
      <c r="AX15" s="120">
        <f t="shared" si="3"/>
        <v>20.43282857142858</v>
      </c>
      <c r="AY15" s="128">
        <f>((5/384*$O$8*9.81*($A15*AY$10/4)*(($A15)^3))/(($A15/$W$8)*70000000000))*100000000</f>
        <v>20.752091517857153</v>
      </c>
      <c r="AZ15" s="26">
        <v>1.8</v>
      </c>
    </row>
    <row r="16" spans="1:52" ht="15.75" customHeight="1" hidden="1">
      <c r="A16" s="26">
        <v>1.9</v>
      </c>
      <c r="B16" s="45">
        <f t="shared" si="0"/>
        <v>6.007749107142858</v>
      </c>
      <c r="C16" s="45">
        <f t="shared" si="1"/>
        <v>6.383233426339287</v>
      </c>
      <c r="D16" s="120">
        <f t="shared" si="0"/>
        <v>6.758717745535715</v>
      </c>
      <c r="E16" s="120">
        <f t="shared" si="0"/>
        <v>7.134202064732143</v>
      </c>
      <c r="F16" s="120">
        <f t="shared" si="0"/>
        <v>7.509686383928571</v>
      </c>
      <c r="G16" s="120">
        <f t="shared" si="0"/>
        <v>7.8851707031250005</v>
      </c>
      <c r="H16" s="120">
        <f t="shared" si="0"/>
        <v>8.260655022321428</v>
      </c>
      <c r="I16" s="120">
        <f t="shared" si="0"/>
        <v>8.636139341517858</v>
      </c>
      <c r="J16" s="120">
        <f t="shared" si="0"/>
        <v>9.011623660714285</v>
      </c>
      <c r="K16" s="120">
        <f t="shared" si="0"/>
        <v>9.387107979910715</v>
      </c>
      <c r="L16" s="120">
        <f t="shared" si="0"/>
        <v>9.762592299107142</v>
      </c>
      <c r="M16" s="120">
        <f t="shared" si="0"/>
        <v>10.138076618303572</v>
      </c>
      <c r="N16" s="120">
        <f t="shared" si="0"/>
        <v>10.5135609375</v>
      </c>
      <c r="O16" s="120">
        <f t="shared" si="0"/>
        <v>10.88904525669643</v>
      </c>
      <c r="P16" s="120">
        <f t="shared" si="0"/>
        <v>11.264529575892857</v>
      </c>
      <c r="Q16" s="120">
        <f t="shared" si="0"/>
        <v>11.640013895089286</v>
      </c>
      <c r="R16" s="120">
        <f t="shared" si="0"/>
        <v>12.015498214285715</v>
      </c>
      <c r="S16" s="120">
        <f t="shared" si="0"/>
        <v>12.390982533482143</v>
      </c>
      <c r="T16" s="120">
        <f t="shared" si="0"/>
        <v>12.766466852678574</v>
      </c>
      <c r="U16" s="120">
        <f t="shared" si="0"/>
        <v>13.141951171874998</v>
      </c>
      <c r="V16" s="120">
        <f t="shared" si="0"/>
        <v>13.51743549107143</v>
      </c>
      <c r="W16" s="120">
        <f t="shared" si="0"/>
        <v>13.892919810267857</v>
      </c>
      <c r="X16" s="120">
        <f t="shared" si="0"/>
        <v>14.268404129464287</v>
      </c>
      <c r="Y16" s="120">
        <f t="shared" si="0"/>
        <v>14.643888448660714</v>
      </c>
      <c r="Z16" s="120">
        <f t="shared" si="0"/>
        <v>15.019372767857142</v>
      </c>
      <c r="AA16" s="120">
        <f t="shared" si="0"/>
        <v>15.394857087053573</v>
      </c>
      <c r="AB16" s="120">
        <f t="shared" si="0"/>
        <v>15.770341406250001</v>
      </c>
      <c r="AC16" s="120">
        <f t="shared" si="0"/>
        <v>16.145825725446432</v>
      </c>
      <c r="AD16" s="120">
        <f t="shared" si="0"/>
        <v>16.521310044642856</v>
      </c>
      <c r="AE16" s="120">
        <f t="shared" si="0"/>
        <v>16.896794363839287</v>
      </c>
      <c r="AF16" s="120">
        <f t="shared" si="0"/>
        <v>17.272278683035715</v>
      </c>
      <c r="AG16" s="120">
        <f t="shared" si="0"/>
        <v>17.647763002232143</v>
      </c>
      <c r="AH16" s="120">
        <f t="shared" si="0"/>
        <v>18.02324732142857</v>
      </c>
      <c r="AI16" s="120">
        <f t="shared" si="0"/>
        <v>18.398731640625</v>
      </c>
      <c r="AJ16" s="120">
        <f t="shared" si="0"/>
        <v>18.77421595982143</v>
      </c>
      <c r="AK16" s="120">
        <f t="shared" si="0"/>
        <v>19.149700279017857</v>
      </c>
      <c r="AL16" s="120">
        <f t="shared" si="0"/>
        <v>19.525184598214285</v>
      </c>
      <c r="AM16" s="120">
        <f t="shared" si="0"/>
        <v>19.900668917410712</v>
      </c>
      <c r="AN16" s="120">
        <f t="shared" si="0"/>
        <v>20.276153236607144</v>
      </c>
      <c r="AO16" s="120">
        <f t="shared" si="0"/>
        <v>20.65163755580357</v>
      </c>
      <c r="AP16" s="120">
        <f t="shared" si="0"/>
        <v>21.027121875</v>
      </c>
      <c r="AQ16" s="120">
        <f t="shared" si="0"/>
        <v>21.402606194196434</v>
      </c>
      <c r="AR16" s="120">
        <v>10.5</v>
      </c>
      <c r="AS16" s="120">
        <f t="shared" si="3"/>
        <v>22.15357483258929</v>
      </c>
      <c r="AT16" s="120">
        <f t="shared" si="3"/>
        <v>22.529059151785713</v>
      </c>
      <c r="AU16" s="120">
        <f t="shared" si="3"/>
        <v>22.90454347098214</v>
      </c>
      <c r="AV16" s="120">
        <f t="shared" si="3"/>
        <v>23.280027790178572</v>
      </c>
      <c r="AW16" s="120">
        <f t="shared" si="3"/>
        <v>23.655512109375</v>
      </c>
      <c r="AX16" s="120">
        <f t="shared" si="3"/>
        <v>24.03099642857143</v>
      </c>
      <c r="AY16" s="128">
        <f>((5/384*$O$8*9.81*($A16*AY$10/4)*(($A16)^3))/(($A16/$W$8)*70000000000))*100000000</f>
        <v>24.406480747767855</v>
      </c>
      <c r="AZ16" s="26">
        <v>1.9</v>
      </c>
    </row>
    <row r="17" spans="1:52" ht="15.75" customHeight="1" hidden="1">
      <c r="A17" s="26">
        <v>2</v>
      </c>
      <c r="B17" s="62">
        <f t="shared" si="0"/>
        <v>7.007142857142859</v>
      </c>
      <c r="C17" s="62">
        <f t="shared" si="1"/>
        <v>7.445089285714287</v>
      </c>
      <c r="D17" s="114">
        <f t="shared" si="0"/>
        <v>7.8830357142857155</v>
      </c>
      <c r="E17" s="114">
        <f t="shared" si="0"/>
        <v>8.320982142857144</v>
      </c>
      <c r="F17" s="114">
        <f t="shared" si="0"/>
        <v>8.758928571428573</v>
      </c>
      <c r="G17" s="114">
        <f t="shared" si="0"/>
        <v>9.196875000000002</v>
      </c>
      <c r="H17" s="114">
        <f t="shared" si="0"/>
        <v>9.63482142857143</v>
      </c>
      <c r="I17" s="114">
        <f t="shared" si="0"/>
        <v>10.072767857142857</v>
      </c>
      <c r="J17" s="114">
        <f t="shared" si="0"/>
        <v>10.510714285714286</v>
      </c>
      <c r="K17" s="114">
        <f t="shared" si="0"/>
        <v>10.948660714285715</v>
      </c>
      <c r="L17" s="114">
        <f aca="true" t="shared" si="4" ref="L17:AA17">((5/384*$O$8*9.81*($A17*L$10/4)*(($A17)^3))/(($A17/$W$8)*70000000000))*100000000</f>
        <v>11.386607142857144</v>
      </c>
      <c r="M17" s="114">
        <f t="shared" si="4"/>
        <v>11.824553571428574</v>
      </c>
      <c r="N17" s="114">
        <f t="shared" si="4"/>
        <v>12.2625</v>
      </c>
      <c r="O17" s="114">
        <f t="shared" si="4"/>
        <v>12.70044642857143</v>
      </c>
      <c r="P17" s="114">
        <f t="shared" si="4"/>
        <v>13.138392857142861</v>
      </c>
      <c r="Q17" s="114">
        <f t="shared" si="4"/>
        <v>13.576339285714289</v>
      </c>
      <c r="R17" s="114">
        <f t="shared" si="4"/>
        <v>14.014285714285718</v>
      </c>
      <c r="S17" s="114">
        <f t="shared" si="4"/>
        <v>14.452232142857143</v>
      </c>
      <c r="T17" s="114">
        <f t="shared" si="4"/>
        <v>14.890178571428574</v>
      </c>
      <c r="U17" s="114">
        <f t="shared" si="4"/>
        <v>15.328125000000002</v>
      </c>
      <c r="V17" s="114">
        <f t="shared" si="4"/>
        <v>15.766071428571431</v>
      </c>
      <c r="W17" s="114">
        <f t="shared" si="4"/>
        <v>16.204017857142862</v>
      </c>
      <c r="X17" s="114">
        <f t="shared" si="4"/>
        <v>16.641964285714288</v>
      </c>
      <c r="Y17" s="114">
        <f t="shared" si="4"/>
        <v>17.079910714285717</v>
      </c>
      <c r="Z17" s="114">
        <f t="shared" si="4"/>
        <v>17.517857142857146</v>
      </c>
      <c r="AA17" s="114">
        <f t="shared" si="4"/>
        <v>17.95580357142857</v>
      </c>
      <c r="AB17" s="114">
        <f aca="true" t="shared" si="5" ref="AB17:AQ19">((5/384*$O$8*9.81*($A17*AB$10/4)*(($A17)^3))/(($A17/$W$8)*70000000000))*100000000</f>
        <v>18.393750000000004</v>
      </c>
      <c r="AC17" s="114">
        <f t="shared" si="5"/>
        <v>18.83169642857143</v>
      </c>
      <c r="AD17" s="114">
        <f t="shared" si="5"/>
        <v>19.26964285714286</v>
      </c>
      <c r="AE17" s="114">
        <f t="shared" si="5"/>
        <v>19.70758928571429</v>
      </c>
      <c r="AF17" s="114">
        <f t="shared" si="5"/>
        <v>20.145535714285714</v>
      </c>
      <c r="AG17" s="114">
        <f t="shared" si="5"/>
        <v>20.583482142857147</v>
      </c>
      <c r="AH17" s="114">
        <f t="shared" si="5"/>
        <v>21.021428571428572</v>
      </c>
      <c r="AI17" s="114">
        <f t="shared" si="5"/>
        <v>21.459375000000005</v>
      </c>
      <c r="AJ17" s="114">
        <f t="shared" si="5"/>
        <v>21.89732142857143</v>
      </c>
      <c r="AK17" s="114">
        <f t="shared" si="5"/>
        <v>22.33526785714286</v>
      </c>
      <c r="AL17" s="114">
        <f t="shared" si="5"/>
        <v>22.77321428571429</v>
      </c>
      <c r="AM17" s="114">
        <f t="shared" si="5"/>
        <v>23.211160714285715</v>
      </c>
      <c r="AN17" s="114">
        <f t="shared" si="5"/>
        <v>23.649107142857147</v>
      </c>
      <c r="AO17" s="114">
        <f t="shared" si="5"/>
        <v>24.087053571428573</v>
      </c>
      <c r="AP17" s="114">
        <f t="shared" si="5"/>
        <v>24.525</v>
      </c>
      <c r="AQ17" s="114">
        <f t="shared" si="5"/>
        <v>24.962946428571435</v>
      </c>
      <c r="AR17" s="114">
        <v>10.5</v>
      </c>
      <c r="AS17" s="114">
        <f t="shared" si="3"/>
        <v>25.83883928571429</v>
      </c>
      <c r="AT17" s="114">
        <f t="shared" si="3"/>
        <v>26.276785714285722</v>
      </c>
      <c r="AU17" s="114">
        <f t="shared" si="3"/>
        <v>26.714732142857144</v>
      </c>
      <c r="AV17" s="114">
        <f t="shared" si="3"/>
        <v>27.152678571428577</v>
      </c>
      <c r="AW17" s="114">
        <f t="shared" si="3"/>
        <v>27.590625000000003</v>
      </c>
      <c r="AX17" s="114">
        <f t="shared" si="3"/>
        <v>28.028571428571436</v>
      </c>
      <c r="AY17" s="125">
        <f>((5/384*$O$8*9.81*($A17*AY$10/4)*(($A17)^3))/(($A17/$W$8)*70000000000))*100000000</f>
        <v>28.46651785714286</v>
      </c>
      <c r="AZ17" s="26">
        <v>2</v>
      </c>
    </row>
    <row r="18" spans="1:52" ht="15.75" customHeight="1" hidden="1">
      <c r="A18" s="26">
        <v>2.1</v>
      </c>
      <c r="B18" s="62">
        <f aca="true" t="shared" si="6" ref="B18:M19">((5/384*$O$8*9.81*($A18*B$10/4)*(($A18)^3))/(($A18/$W$8)*70000000000))*100000000</f>
        <v>8.111643750000002</v>
      </c>
      <c r="C18" s="62">
        <f t="shared" si="6"/>
        <v>8.618621484375002</v>
      </c>
      <c r="D18" s="114">
        <f t="shared" si="6"/>
        <v>9.125599218750004</v>
      </c>
      <c r="E18" s="114">
        <f t="shared" si="6"/>
        <v>9.632576953125003</v>
      </c>
      <c r="F18" s="114">
        <f t="shared" si="6"/>
        <v>10.139554687500004</v>
      </c>
      <c r="G18" s="114">
        <f t="shared" si="6"/>
        <v>10.646532421875003</v>
      </c>
      <c r="H18" s="114">
        <f t="shared" si="6"/>
        <v>11.153510156250006</v>
      </c>
      <c r="I18" s="114">
        <f t="shared" si="6"/>
        <v>11.660487890625005</v>
      </c>
      <c r="J18" s="114">
        <f t="shared" si="6"/>
        <v>12.167465625000004</v>
      </c>
      <c r="K18" s="114">
        <f t="shared" si="6"/>
        <v>12.674443359375003</v>
      </c>
      <c r="L18" s="114">
        <f t="shared" si="6"/>
        <v>13.181421093750005</v>
      </c>
      <c r="M18" s="114">
        <f t="shared" si="6"/>
        <v>13.688398828125006</v>
      </c>
      <c r="N18" s="114">
        <f aca="true" t="shared" si="7" ref="N18:AA19">((5/384*$O$8*9.81*($A18*N$10/4)*(($A18)^3))/(($A18/$W$8)*70000000000))*100000000</f>
        <v>14.195376562500003</v>
      </c>
      <c r="O18" s="114">
        <f t="shared" si="7"/>
        <v>14.702354296875003</v>
      </c>
      <c r="P18" s="114">
        <f t="shared" si="7"/>
        <v>15.209332031250003</v>
      </c>
      <c r="Q18" s="114">
        <f t="shared" si="7"/>
        <v>15.716309765625004</v>
      </c>
      <c r="R18" s="114">
        <f t="shared" si="7"/>
        <v>16.223287500000005</v>
      </c>
      <c r="S18" s="114">
        <f t="shared" si="7"/>
        <v>16.730265234375004</v>
      </c>
      <c r="T18" s="114">
        <f t="shared" si="7"/>
        <v>17.237242968750003</v>
      </c>
      <c r="U18" s="114">
        <f t="shared" si="7"/>
        <v>17.74422070312501</v>
      </c>
      <c r="V18" s="114">
        <f t="shared" si="7"/>
        <v>18.25119843750001</v>
      </c>
      <c r="W18" s="114">
        <f t="shared" si="7"/>
        <v>18.758176171875007</v>
      </c>
      <c r="X18" s="114">
        <f t="shared" si="7"/>
        <v>19.265153906250006</v>
      </c>
      <c r="Y18" s="114">
        <f t="shared" si="7"/>
        <v>19.772131640625002</v>
      </c>
      <c r="Z18" s="114">
        <f t="shared" si="7"/>
        <v>20.279109375000008</v>
      </c>
      <c r="AA18" s="114">
        <f t="shared" si="7"/>
        <v>20.786087109375003</v>
      </c>
      <c r="AB18" s="114">
        <f t="shared" si="5"/>
        <v>21.293064843750006</v>
      </c>
      <c r="AC18" s="114">
        <f t="shared" si="5"/>
        <v>21.800042578125005</v>
      </c>
      <c r="AD18" s="114">
        <f t="shared" si="5"/>
        <v>22.30702031250001</v>
      </c>
      <c r="AE18" s="114">
        <f t="shared" si="5"/>
        <v>22.813998046875007</v>
      </c>
      <c r="AF18" s="114">
        <f t="shared" si="5"/>
        <v>23.32097578125001</v>
      </c>
      <c r="AG18" s="114">
        <f t="shared" si="5"/>
        <v>23.82795351562501</v>
      </c>
      <c r="AH18" s="114">
        <f t="shared" si="5"/>
        <v>24.334931250000007</v>
      </c>
      <c r="AI18" s="114">
        <f t="shared" si="5"/>
        <v>24.84190898437501</v>
      </c>
      <c r="AJ18" s="114">
        <f t="shared" si="5"/>
        <v>25.348886718750006</v>
      </c>
      <c r="AK18" s="114">
        <f t="shared" si="5"/>
        <v>25.855864453125008</v>
      </c>
      <c r="AL18" s="114">
        <f t="shared" si="5"/>
        <v>26.36284218750001</v>
      </c>
      <c r="AM18" s="114">
        <f t="shared" si="5"/>
        <v>26.869819921875006</v>
      </c>
      <c r="AN18" s="114">
        <f t="shared" si="5"/>
        <v>27.376797656250012</v>
      </c>
      <c r="AO18" s="114">
        <f t="shared" si="5"/>
        <v>27.88377539062501</v>
      </c>
      <c r="AP18" s="114">
        <f t="shared" si="5"/>
        <v>28.390753125000007</v>
      </c>
      <c r="AQ18" s="114">
        <f t="shared" si="5"/>
        <v>28.89773085937501</v>
      </c>
      <c r="AR18" s="114">
        <f aca="true" t="shared" si="8" ref="AR18:AW19">((5/384*$O$8*9.81*($A18*AR$10/4)*(($A18)^3))/(($A18/$W$8)*70000000000))*100000000</f>
        <v>29.404708593750005</v>
      </c>
      <c r="AS18" s="114">
        <f t="shared" si="8"/>
        <v>29.911686328125015</v>
      </c>
      <c r="AT18" s="114">
        <f t="shared" si="8"/>
        <v>30.418664062500007</v>
      </c>
      <c r="AU18" s="114">
        <f t="shared" si="8"/>
        <v>30.92564179687501</v>
      </c>
      <c r="AV18" s="114">
        <f t="shared" si="8"/>
        <v>31.43261953125001</v>
      </c>
      <c r="AW18" s="114">
        <f t="shared" si="8"/>
        <v>31.939597265625007</v>
      </c>
      <c r="AX18" s="114">
        <f t="shared" si="3"/>
        <v>32.44657500000001</v>
      </c>
      <c r="AY18" s="114">
        <f t="shared" si="3"/>
        <v>32.95355273437501</v>
      </c>
      <c r="AZ18" s="26">
        <v>2.1</v>
      </c>
    </row>
    <row r="19" spans="1:52" ht="15.75" customHeight="1" hidden="1">
      <c r="A19" s="27">
        <v>2.2</v>
      </c>
      <c r="B19" s="67">
        <f t="shared" si="6"/>
        <v>9.32650714285715</v>
      </c>
      <c r="C19" s="67">
        <f t="shared" si="6"/>
        <v>9.909413839285719</v>
      </c>
      <c r="D19" s="117">
        <f t="shared" si="6"/>
        <v>10.492320535714292</v>
      </c>
      <c r="E19" s="117">
        <f t="shared" si="6"/>
        <v>11.075227232142861</v>
      </c>
      <c r="F19" s="117">
        <f t="shared" si="6"/>
        <v>11.658133928571434</v>
      </c>
      <c r="G19" s="117">
        <f t="shared" si="6"/>
        <v>12.241040625000009</v>
      </c>
      <c r="H19" s="117">
        <f t="shared" si="6"/>
        <v>12.823947321428577</v>
      </c>
      <c r="I19" s="117">
        <f t="shared" si="6"/>
        <v>13.406854017857146</v>
      </c>
      <c r="J19" s="117">
        <f t="shared" si="6"/>
        <v>13.989760714285723</v>
      </c>
      <c r="K19" s="117">
        <f t="shared" si="6"/>
        <v>14.572667410714288</v>
      </c>
      <c r="L19" s="117">
        <f t="shared" si="6"/>
        <v>15.155574107142865</v>
      </c>
      <c r="M19" s="117">
        <f t="shared" si="6"/>
        <v>15.73848080357144</v>
      </c>
      <c r="N19" s="117">
        <f t="shared" si="7"/>
        <v>16.321387500000007</v>
      </c>
      <c r="O19" s="117">
        <f t="shared" si="7"/>
        <v>16.904294196428577</v>
      </c>
      <c r="P19" s="117">
        <f t="shared" si="7"/>
        <v>17.487200892857153</v>
      </c>
      <c r="Q19" s="117">
        <f t="shared" si="7"/>
        <v>18.070107589285726</v>
      </c>
      <c r="R19" s="117">
        <f t="shared" si="7"/>
        <v>18.6530142857143</v>
      </c>
      <c r="S19" s="117">
        <f t="shared" si="7"/>
        <v>19.235920982142865</v>
      </c>
      <c r="T19" s="117">
        <f t="shared" si="7"/>
        <v>19.818827678571438</v>
      </c>
      <c r="U19" s="117">
        <f t="shared" si="7"/>
        <v>20.401734375000014</v>
      </c>
      <c r="V19" s="117">
        <f t="shared" si="7"/>
        <v>20.984641071428584</v>
      </c>
      <c r="W19" s="117">
        <f t="shared" si="7"/>
        <v>21.567547767857153</v>
      </c>
      <c r="X19" s="117">
        <f t="shared" si="7"/>
        <v>22.150454464285723</v>
      </c>
      <c r="Y19" s="117">
        <f t="shared" si="7"/>
        <v>22.733361160714292</v>
      </c>
      <c r="Z19" s="117">
        <f t="shared" si="7"/>
        <v>23.31626785714287</v>
      </c>
      <c r="AA19" s="117">
        <f t="shared" si="7"/>
        <v>23.899174553571438</v>
      </c>
      <c r="AB19" s="117">
        <f t="shared" si="5"/>
        <v>24.482081250000018</v>
      </c>
      <c r="AC19" s="117">
        <f t="shared" si="5"/>
        <v>25.064987946428587</v>
      </c>
      <c r="AD19" s="117">
        <f t="shared" si="5"/>
        <v>25.647894642857153</v>
      </c>
      <c r="AE19" s="117">
        <f t="shared" si="5"/>
        <v>26.230801339285723</v>
      </c>
      <c r="AF19" s="117">
        <f t="shared" si="5"/>
        <v>26.813708035714292</v>
      </c>
      <c r="AG19" s="117">
        <f t="shared" si="5"/>
        <v>27.396614732142872</v>
      </c>
      <c r="AH19" s="117">
        <f t="shared" si="5"/>
        <v>27.979521428571445</v>
      </c>
      <c r="AI19" s="117">
        <f t="shared" si="5"/>
        <v>28.562428125000014</v>
      </c>
      <c r="AJ19" s="117">
        <f t="shared" si="5"/>
        <v>29.145334821428577</v>
      </c>
      <c r="AK19" s="117">
        <f t="shared" si="5"/>
        <v>29.72824151785716</v>
      </c>
      <c r="AL19" s="117">
        <f t="shared" si="5"/>
        <v>30.31114821428573</v>
      </c>
      <c r="AM19" s="117">
        <f t="shared" si="5"/>
        <v>30.8940549107143</v>
      </c>
      <c r="AN19" s="117">
        <f t="shared" si="5"/>
        <v>31.47696160714288</v>
      </c>
      <c r="AO19" s="117">
        <f t="shared" si="5"/>
        <v>32.05986830357145</v>
      </c>
      <c r="AP19" s="117">
        <f t="shared" si="5"/>
        <v>32.642775000000015</v>
      </c>
      <c r="AQ19" s="117">
        <f t="shared" si="5"/>
        <v>33.22568169642859</v>
      </c>
      <c r="AR19" s="117">
        <f t="shared" si="8"/>
        <v>33.80858839285715</v>
      </c>
      <c r="AS19" s="117">
        <f t="shared" si="8"/>
        <v>34.39149508928574</v>
      </c>
      <c r="AT19" s="117">
        <f t="shared" si="8"/>
        <v>34.974401785714306</v>
      </c>
      <c r="AU19" s="117">
        <f t="shared" si="8"/>
        <v>35.55730848214287</v>
      </c>
      <c r="AV19" s="117">
        <f t="shared" si="8"/>
        <v>36.14021517857145</v>
      </c>
      <c r="AW19" s="117">
        <f t="shared" si="8"/>
        <v>36.72312187500002</v>
      </c>
      <c r="AX19" s="117">
        <f t="shared" si="3"/>
        <v>37.3060285714286</v>
      </c>
      <c r="AY19" s="117">
        <f t="shared" si="3"/>
        <v>37.888935267857164</v>
      </c>
      <c r="AZ19" s="27">
        <v>2.2</v>
      </c>
    </row>
    <row r="20" spans="1:52" ht="15.75" customHeight="1" hidden="1">
      <c r="A20" s="28">
        <v>2.3</v>
      </c>
      <c r="B20" s="71">
        <f>((5/384*$O$8*9.81*($A20*B$10/4)*(($A20)^3))/(($Y$8/1000)*70000000000))*100000000</f>
        <v>10.893810357142856</v>
      </c>
      <c r="C20" s="71">
        <f>((5/384*$O$8*9.81*($A20*C$10/4)*(($A20)^3))/(($Y$8/1000)*70000000000))*100000000</f>
        <v>11.574673504464284</v>
      </c>
      <c r="D20" s="120">
        <f aca="true" t="shared" si="9" ref="D20:AY27">((5/384*$O$8*9.81*($A20*D$10/4)*(($A20)^3))/(($Y$8/1000)*70000000000))*100000000</f>
        <v>12.255536651785711</v>
      </c>
      <c r="E20" s="120">
        <f t="shared" si="9"/>
        <v>12.936399799107141</v>
      </c>
      <c r="F20" s="120">
        <f t="shared" si="9"/>
        <v>13.61726294642857</v>
      </c>
      <c r="G20" s="120">
        <f t="shared" si="9"/>
        <v>14.29812609375</v>
      </c>
      <c r="H20" s="120">
        <f t="shared" si="9"/>
        <v>14.978989241071426</v>
      </c>
      <c r="I20" s="120">
        <f t="shared" si="9"/>
        <v>15.659852388392851</v>
      </c>
      <c r="J20" s="120">
        <f t="shared" si="9"/>
        <v>16.34071553571428</v>
      </c>
      <c r="K20" s="120">
        <f t="shared" si="9"/>
        <v>17.02157868303571</v>
      </c>
      <c r="L20" s="120">
        <f t="shared" si="9"/>
        <v>17.702441830357138</v>
      </c>
      <c r="M20" s="120">
        <f t="shared" si="9"/>
        <v>18.38330497767857</v>
      </c>
      <c r="N20" s="120">
        <f t="shared" si="9"/>
        <v>19.064168124999995</v>
      </c>
      <c r="O20" s="120">
        <f t="shared" si="9"/>
        <v>19.745031272321423</v>
      </c>
      <c r="P20" s="120">
        <f t="shared" si="9"/>
        <v>20.42589441964285</v>
      </c>
      <c r="Q20" s="120">
        <f t="shared" si="9"/>
        <v>21.106757566964284</v>
      </c>
      <c r="R20" s="120">
        <f t="shared" si="9"/>
        <v>21.787620714285712</v>
      </c>
      <c r="S20" s="120">
        <f t="shared" si="9"/>
        <v>22.46848386160714</v>
      </c>
      <c r="T20" s="120">
        <f t="shared" si="9"/>
        <v>23.14934700892857</v>
      </c>
      <c r="U20" s="120">
        <f t="shared" si="9"/>
        <v>23.830210156249994</v>
      </c>
      <c r="V20" s="120">
        <f t="shared" si="9"/>
        <v>24.511073303571422</v>
      </c>
      <c r="W20" s="120">
        <f t="shared" si="9"/>
        <v>25.191936450892854</v>
      </c>
      <c r="X20" s="120">
        <f t="shared" si="9"/>
        <v>25.872799598214282</v>
      </c>
      <c r="Y20" s="120">
        <f t="shared" si="9"/>
        <v>26.553662745535703</v>
      </c>
      <c r="Z20" s="120">
        <f t="shared" si="9"/>
        <v>27.23452589285714</v>
      </c>
      <c r="AA20" s="120">
        <f t="shared" si="9"/>
        <v>27.915389040178557</v>
      </c>
      <c r="AB20" s="120">
        <f t="shared" si="9"/>
        <v>28.5962521875</v>
      </c>
      <c r="AC20" s="120">
        <f t="shared" si="9"/>
        <v>29.277115334821417</v>
      </c>
      <c r="AD20" s="120">
        <f t="shared" si="9"/>
        <v>29.957978482142853</v>
      </c>
      <c r="AE20" s="120">
        <f t="shared" si="9"/>
        <v>30.638841629464274</v>
      </c>
      <c r="AF20" s="120">
        <f t="shared" si="9"/>
        <v>31.319704776785702</v>
      </c>
      <c r="AG20" s="120">
        <f t="shared" si="9"/>
        <v>32.00056792410714</v>
      </c>
      <c r="AH20" s="120">
        <f t="shared" si="9"/>
        <v>32.68143107142856</v>
      </c>
      <c r="AI20" s="120">
        <f t="shared" si="9"/>
        <v>33.362294218749994</v>
      </c>
      <c r="AJ20" s="120">
        <f t="shared" si="9"/>
        <v>34.04315736607142</v>
      </c>
      <c r="AK20" s="120">
        <f t="shared" si="9"/>
        <v>34.72402051339285</v>
      </c>
      <c r="AL20" s="120">
        <f t="shared" si="9"/>
        <v>35.404883660714276</v>
      </c>
      <c r="AM20" s="120">
        <f t="shared" si="9"/>
        <v>36.08574680803571</v>
      </c>
      <c r="AN20" s="120">
        <f t="shared" si="9"/>
        <v>36.76660995535714</v>
      </c>
      <c r="AO20" s="120">
        <f t="shared" si="9"/>
        <v>37.447473102678565</v>
      </c>
      <c r="AP20" s="120">
        <f t="shared" si="9"/>
        <v>38.12833624999999</v>
      </c>
      <c r="AQ20" s="120">
        <f t="shared" si="9"/>
        <v>38.80919939732142</v>
      </c>
      <c r="AR20" s="120">
        <f t="shared" si="9"/>
        <v>39.490062544642846</v>
      </c>
      <c r="AS20" s="120">
        <f t="shared" si="9"/>
        <v>40.17092569196428</v>
      </c>
      <c r="AT20" s="120">
        <f t="shared" si="9"/>
        <v>40.8517888392857</v>
      </c>
      <c r="AU20" s="120">
        <f t="shared" si="9"/>
        <v>41.532651986607135</v>
      </c>
      <c r="AV20" s="120">
        <f t="shared" si="9"/>
        <v>42.21351513392857</v>
      </c>
      <c r="AW20" s="120">
        <f t="shared" si="9"/>
        <v>42.89437828124999</v>
      </c>
      <c r="AX20" s="120">
        <f t="shared" si="9"/>
        <v>43.575241428571424</v>
      </c>
      <c r="AY20" s="120">
        <f t="shared" si="9"/>
        <v>44.25610457589285</v>
      </c>
      <c r="AZ20" s="28">
        <v>2.3</v>
      </c>
    </row>
    <row r="21" spans="1:52" ht="15.75" customHeight="1" hidden="1">
      <c r="A21" s="26">
        <v>2.4</v>
      </c>
      <c r="B21" s="62">
        <f>((5/384*$O$8*9.81*($A21*B$10/4)*(($A21)^3))/(($Y$8/1000)*70000000000))*100000000</f>
        <v>12.915565714285712</v>
      </c>
      <c r="C21" s="62">
        <f>((5/384*$O$8*9.81*($A21*C$10/4)*(($A21)^3))/(($Y$8/1000)*70000000000))*100000000</f>
        <v>13.722788571428575</v>
      </c>
      <c r="D21" s="114">
        <f aca="true" t="shared" si="10" ref="B21:R32">((5/384*$O$8*9.81*($A21*D$10/4)*(($A21)^3))/(($Y$8/1000)*70000000000))*100000000</f>
        <v>14.530011428571433</v>
      </c>
      <c r="E21" s="114">
        <f t="shared" si="10"/>
        <v>15.337234285714286</v>
      </c>
      <c r="F21" s="114">
        <f t="shared" si="10"/>
        <v>16.144457142857146</v>
      </c>
      <c r="G21" s="114">
        <f t="shared" si="10"/>
        <v>16.951680000000003</v>
      </c>
      <c r="H21" s="114">
        <f t="shared" si="10"/>
        <v>17.75890285714286</v>
      </c>
      <c r="I21" s="114">
        <f t="shared" si="10"/>
        <v>18.566125714285715</v>
      </c>
      <c r="J21" s="114">
        <f t="shared" si="10"/>
        <v>19.373348571428572</v>
      </c>
      <c r="K21" s="114">
        <f t="shared" si="10"/>
        <v>20.180571428571433</v>
      </c>
      <c r="L21" s="114">
        <f t="shared" si="10"/>
        <v>20.98779428571429</v>
      </c>
      <c r="M21" s="114">
        <f t="shared" si="10"/>
        <v>21.795017142857148</v>
      </c>
      <c r="N21" s="114">
        <f t="shared" si="10"/>
        <v>22.602240000000005</v>
      </c>
      <c r="O21" s="114">
        <f t="shared" si="10"/>
        <v>23.409462857142863</v>
      </c>
      <c r="P21" s="114">
        <f t="shared" si="10"/>
        <v>24.216685714285717</v>
      </c>
      <c r="Q21" s="114">
        <f t="shared" si="10"/>
        <v>25.02390857142857</v>
      </c>
      <c r="R21" s="114">
        <f t="shared" si="10"/>
        <v>25.831131428571425</v>
      </c>
      <c r="S21" s="114">
        <f t="shared" si="9"/>
        <v>26.638354285714282</v>
      </c>
      <c r="T21" s="114">
        <f t="shared" si="9"/>
        <v>27.44557714285715</v>
      </c>
      <c r="U21" s="114">
        <f t="shared" si="9"/>
        <v>28.252800000000008</v>
      </c>
      <c r="V21" s="114">
        <f t="shared" si="9"/>
        <v>29.060022857142865</v>
      </c>
      <c r="W21" s="114">
        <f t="shared" si="9"/>
        <v>29.867245714285723</v>
      </c>
      <c r="X21" s="114">
        <f t="shared" si="9"/>
        <v>30.674468571428573</v>
      </c>
      <c r="Y21" s="114">
        <f t="shared" si="9"/>
        <v>31.48169142857143</v>
      </c>
      <c r="Z21" s="114">
        <f t="shared" si="9"/>
        <v>32.28891428571429</v>
      </c>
      <c r="AA21" s="114">
        <f t="shared" si="9"/>
        <v>33.09613714285714</v>
      </c>
      <c r="AB21" s="114">
        <f t="shared" si="9"/>
        <v>33.903360000000006</v>
      </c>
      <c r="AC21" s="114">
        <f t="shared" si="9"/>
        <v>34.71058285714285</v>
      </c>
      <c r="AD21" s="114">
        <f t="shared" si="9"/>
        <v>35.51780571428572</v>
      </c>
      <c r="AE21" s="114">
        <f t="shared" si="9"/>
        <v>36.325028571428575</v>
      </c>
      <c r="AF21" s="114">
        <f t="shared" si="9"/>
        <v>37.13225142857143</v>
      </c>
      <c r="AG21" s="114">
        <f t="shared" si="9"/>
        <v>37.93947428571429</v>
      </c>
      <c r="AH21" s="114">
        <f t="shared" si="9"/>
        <v>38.746697142857144</v>
      </c>
      <c r="AI21" s="114">
        <f t="shared" si="9"/>
        <v>39.553920000000005</v>
      </c>
      <c r="AJ21" s="114">
        <f t="shared" si="9"/>
        <v>40.361142857142866</v>
      </c>
      <c r="AK21" s="114">
        <f t="shared" si="9"/>
        <v>41.16836571428571</v>
      </c>
      <c r="AL21" s="114">
        <f t="shared" si="9"/>
        <v>41.97558857142858</v>
      </c>
      <c r="AM21" s="114">
        <f t="shared" si="9"/>
        <v>42.782811428571435</v>
      </c>
      <c r="AN21" s="114">
        <f t="shared" si="9"/>
        <v>43.590034285714296</v>
      </c>
      <c r="AO21" s="114">
        <f t="shared" si="9"/>
        <v>44.39725714285715</v>
      </c>
      <c r="AP21" s="114">
        <f t="shared" si="9"/>
        <v>45.20448000000001</v>
      </c>
      <c r="AQ21" s="114">
        <f t="shared" si="9"/>
        <v>46.011702857142865</v>
      </c>
      <c r="AR21" s="114">
        <f t="shared" si="9"/>
        <v>46.818925714285726</v>
      </c>
      <c r="AS21" s="114">
        <f t="shared" si="9"/>
        <v>47.62614857142858</v>
      </c>
      <c r="AT21" s="114">
        <f t="shared" si="9"/>
        <v>48.433371428571434</v>
      </c>
      <c r="AU21" s="114">
        <f t="shared" si="9"/>
        <v>49.240594285714295</v>
      </c>
      <c r="AV21" s="114">
        <f t="shared" si="9"/>
        <v>50.04781714285714</v>
      </c>
      <c r="AW21" s="114">
        <f t="shared" si="9"/>
        <v>50.85504</v>
      </c>
      <c r="AX21" s="114">
        <f t="shared" si="9"/>
        <v>51.66226285714285</v>
      </c>
      <c r="AY21" s="114">
        <f t="shared" si="9"/>
        <v>52.46948571428572</v>
      </c>
      <c r="AZ21" s="26">
        <v>2.4</v>
      </c>
    </row>
    <row r="22" spans="1:52" ht="15.75" customHeight="1">
      <c r="A22" s="26">
        <v>2.5</v>
      </c>
      <c r="B22" s="62">
        <f t="shared" si="10"/>
        <v>15.206473214285717</v>
      </c>
      <c r="C22" s="62">
        <f t="shared" si="10"/>
        <v>16.156877790178573</v>
      </c>
      <c r="D22" s="114">
        <f t="shared" si="10"/>
        <v>17.10728236607143</v>
      </c>
      <c r="E22" s="114">
        <f t="shared" si="10"/>
        <v>18.05768694196429</v>
      </c>
      <c r="F22" s="114">
        <f t="shared" si="10"/>
        <v>19.008091517857146</v>
      </c>
      <c r="G22" s="114">
        <f t="shared" si="10"/>
        <v>19.958496093750004</v>
      </c>
      <c r="H22" s="114">
        <f t="shared" si="10"/>
        <v>20.90890066964286</v>
      </c>
      <c r="I22" s="114">
        <f t="shared" si="10"/>
        <v>21.859305245535715</v>
      </c>
      <c r="J22" s="114">
        <f t="shared" si="10"/>
        <v>22.809709821428577</v>
      </c>
      <c r="K22" s="114">
        <f t="shared" si="10"/>
        <v>23.760114397321434</v>
      </c>
      <c r="L22" s="114">
        <f t="shared" si="10"/>
        <v>24.71051897321429</v>
      </c>
      <c r="M22" s="114">
        <f t="shared" si="10"/>
        <v>25.66092354910715</v>
      </c>
      <c r="N22" s="114">
        <f t="shared" si="10"/>
        <v>26.611328125000007</v>
      </c>
      <c r="O22" s="114">
        <f t="shared" si="10"/>
        <v>27.561732700892865</v>
      </c>
      <c r="P22" s="114">
        <f t="shared" si="10"/>
        <v>28.51213727678572</v>
      </c>
      <c r="Q22" s="114">
        <f t="shared" si="10"/>
        <v>29.462541852678577</v>
      </c>
      <c r="R22" s="114">
        <f t="shared" si="10"/>
        <v>30.412946428571434</v>
      </c>
      <c r="S22" s="114">
        <f t="shared" si="9"/>
        <v>31.363351004464292</v>
      </c>
      <c r="T22" s="114">
        <f t="shared" si="9"/>
        <v>32.313755580357146</v>
      </c>
      <c r="U22" s="114">
        <f t="shared" si="9"/>
        <v>33.26416015625001</v>
      </c>
      <c r="V22" s="114">
        <f t="shared" si="9"/>
        <v>34.21456473214286</v>
      </c>
      <c r="W22" s="114">
        <f t="shared" si="9"/>
        <v>35.16496930803572</v>
      </c>
      <c r="X22" s="114">
        <f t="shared" si="9"/>
        <v>36.11537388392858</v>
      </c>
      <c r="Y22" s="114">
        <f t="shared" si="9"/>
        <v>37.06577845982143</v>
      </c>
      <c r="Z22" s="114">
        <f t="shared" si="9"/>
        <v>38.01618303571429</v>
      </c>
      <c r="AA22" s="114">
        <f t="shared" si="9"/>
        <v>38.96658761160715</v>
      </c>
      <c r="AB22" s="114">
        <f t="shared" si="9"/>
        <v>39.91699218750001</v>
      </c>
      <c r="AC22" s="114">
        <f t="shared" si="9"/>
        <v>40.86739676339286</v>
      </c>
      <c r="AD22" s="114">
        <f t="shared" si="9"/>
        <v>41.81780133928572</v>
      </c>
      <c r="AE22" s="114">
        <f t="shared" si="9"/>
        <v>42.76820591517858</v>
      </c>
      <c r="AF22" s="114">
        <f t="shared" si="9"/>
        <v>43.71861049107143</v>
      </c>
      <c r="AG22" s="114">
        <f t="shared" si="9"/>
        <v>44.66901506696429</v>
      </c>
      <c r="AH22" s="114">
        <f t="shared" si="9"/>
        <v>45.61941964285715</v>
      </c>
      <c r="AI22" s="114">
        <f t="shared" si="9"/>
        <v>46.56982421875001</v>
      </c>
      <c r="AJ22" s="114">
        <f t="shared" si="9"/>
        <v>47.52022879464287</v>
      </c>
      <c r="AK22" s="114">
        <f t="shared" si="9"/>
        <v>48.47063337053572</v>
      </c>
      <c r="AL22" s="114">
        <f t="shared" si="9"/>
        <v>49.42103794642858</v>
      </c>
      <c r="AM22" s="114">
        <f t="shared" si="9"/>
        <v>50.371442522321445</v>
      </c>
      <c r="AN22" s="114">
        <f t="shared" si="9"/>
        <v>51.3218470982143</v>
      </c>
      <c r="AO22" s="114">
        <f t="shared" si="9"/>
        <v>52.272251674107146</v>
      </c>
      <c r="AP22" s="114">
        <f t="shared" si="9"/>
        <v>53.222656250000014</v>
      </c>
      <c r="AQ22" s="114">
        <f t="shared" si="9"/>
        <v>54.17306082589287</v>
      </c>
      <c r="AR22" s="114">
        <f t="shared" si="9"/>
        <v>55.12346540178573</v>
      </c>
      <c r="AS22" s="114">
        <f t="shared" si="9"/>
        <v>56.073869977678584</v>
      </c>
      <c r="AT22" s="114">
        <f t="shared" si="9"/>
        <v>57.02427455357144</v>
      </c>
      <c r="AU22" s="114">
        <f t="shared" si="9"/>
        <v>57.9746791294643</v>
      </c>
      <c r="AV22" s="114">
        <f t="shared" si="9"/>
        <v>58.92508370535715</v>
      </c>
      <c r="AW22" s="114">
        <f t="shared" si="9"/>
        <v>59.87548828125001</v>
      </c>
      <c r="AX22" s="114">
        <f t="shared" si="9"/>
        <v>60.82589285714287</v>
      </c>
      <c r="AY22" s="114">
        <f t="shared" si="9"/>
        <v>61.77629743303572</v>
      </c>
      <c r="AZ22" s="26">
        <v>2.5</v>
      </c>
    </row>
    <row r="23" spans="1:52" ht="15.75" customHeight="1">
      <c r="A23" s="26">
        <v>2.6</v>
      </c>
      <c r="B23" s="62">
        <f t="shared" si="10"/>
        <v>17.789422857142867</v>
      </c>
      <c r="C23" s="62">
        <f t="shared" si="10"/>
        <v>18.901261785714293</v>
      </c>
      <c r="D23" s="114">
        <f t="shared" si="10"/>
        <v>20.013100714285724</v>
      </c>
      <c r="E23" s="114">
        <f t="shared" si="10"/>
        <v>21.124939642857147</v>
      </c>
      <c r="F23" s="114">
        <f t="shared" si="10"/>
        <v>22.23677857142858</v>
      </c>
      <c r="G23" s="114">
        <f t="shared" si="10"/>
        <v>23.348617500000014</v>
      </c>
      <c r="H23" s="114">
        <f t="shared" si="10"/>
        <v>24.460456428571437</v>
      </c>
      <c r="I23" s="114">
        <f t="shared" si="10"/>
        <v>25.572295357142863</v>
      </c>
      <c r="J23" s="114">
        <f t="shared" si="10"/>
        <v>26.6841342857143</v>
      </c>
      <c r="K23" s="114">
        <f t="shared" si="10"/>
        <v>27.795973214285727</v>
      </c>
      <c r="L23" s="114">
        <f t="shared" si="10"/>
        <v>28.907812142857157</v>
      </c>
      <c r="M23" s="114">
        <f t="shared" si="10"/>
        <v>30.019651071428584</v>
      </c>
      <c r="N23" s="114">
        <f t="shared" si="10"/>
        <v>31.131490000000014</v>
      </c>
      <c r="O23" s="114">
        <f t="shared" si="10"/>
        <v>32.243328928571444</v>
      </c>
      <c r="P23" s="114">
        <f t="shared" si="10"/>
        <v>33.355167857142874</v>
      </c>
      <c r="Q23" s="114">
        <f t="shared" si="10"/>
        <v>34.467006785714304</v>
      </c>
      <c r="R23" s="114">
        <f t="shared" si="10"/>
        <v>35.578845714285734</v>
      </c>
      <c r="S23" s="114">
        <f t="shared" si="9"/>
        <v>36.69068464285716</v>
      </c>
      <c r="T23" s="114">
        <f t="shared" si="9"/>
        <v>37.80252357142859</v>
      </c>
      <c r="U23" s="114">
        <f t="shared" si="9"/>
        <v>38.91436250000001</v>
      </c>
      <c r="V23" s="114">
        <f t="shared" si="9"/>
        <v>40.02620142857145</v>
      </c>
      <c r="W23" s="114">
        <f t="shared" si="9"/>
        <v>41.13804035714288</v>
      </c>
      <c r="X23" s="114">
        <f t="shared" si="9"/>
        <v>42.24987928571429</v>
      </c>
      <c r="Y23" s="114">
        <f t="shared" si="9"/>
        <v>43.36171821428573</v>
      </c>
      <c r="Z23" s="114">
        <f t="shared" si="9"/>
        <v>44.47355714285716</v>
      </c>
      <c r="AA23" s="114">
        <f t="shared" si="9"/>
        <v>45.58539607142859</v>
      </c>
      <c r="AB23" s="114">
        <f t="shared" si="9"/>
        <v>46.69723500000003</v>
      </c>
      <c r="AC23" s="114">
        <f t="shared" si="9"/>
        <v>47.80907392857145</v>
      </c>
      <c r="AD23" s="114">
        <f t="shared" si="9"/>
        <v>48.92091285714287</v>
      </c>
      <c r="AE23" s="114">
        <f t="shared" si="9"/>
        <v>50.03275178571431</v>
      </c>
      <c r="AF23" s="114">
        <f t="shared" si="9"/>
        <v>51.14459071428573</v>
      </c>
      <c r="AG23" s="114">
        <f t="shared" si="9"/>
        <v>52.25642964285717</v>
      </c>
      <c r="AH23" s="114">
        <f t="shared" si="9"/>
        <v>53.3682685714286</v>
      </c>
      <c r="AI23" s="114">
        <f t="shared" si="9"/>
        <v>54.48010750000004</v>
      </c>
      <c r="AJ23" s="114">
        <f t="shared" si="9"/>
        <v>55.591946428571454</v>
      </c>
      <c r="AK23" s="114">
        <f t="shared" si="9"/>
        <v>56.70378535714287</v>
      </c>
      <c r="AL23" s="114">
        <f t="shared" si="9"/>
        <v>57.815624285714314</v>
      </c>
      <c r="AM23" s="114">
        <f t="shared" si="9"/>
        <v>58.92746321428573</v>
      </c>
      <c r="AN23" s="114">
        <f t="shared" si="9"/>
        <v>60.03930214285717</v>
      </c>
      <c r="AO23" s="114">
        <f t="shared" si="9"/>
        <v>61.151141071428604</v>
      </c>
      <c r="AP23" s="114">
        <f t="shared" si="9"/>
        <v>62.26298000000003</v>
      </c>
      <c r="AQ23" s="114">
        <f t="shared" si="9"/>
        <v>63.37481892857146</v>
      </c>
      <c r="AR23" s="114">
        <f t="shared" si="9"/>
        <v>64.48665785714289</v>
      </c>
      <c r="AS23" s="114">
        <f t="shared" si="9"/>
        <v>65.59849678571432</v>
      </c>
      <c r="AT23" s="114">
        <f t="shared" si="9"/>
        <v>66.71033571428575</v>
      </c>
      <c r="AU23" s="114">
        <f t="shared" si="9"/>
        <v>67.82217464285718</v>
      </c>
      <c r="AV23" s="114">
        <f t="shared" si="9"/>
        <v>68.93401357142861</v>
      </c>
      <c r="AW23" s="114">
        <f t="shared" si="9"/>
        <v>70.04585250000002</v>
      </c>
      <c r="AX23" s="114">
        <f t="shared" si="9"/>
        <v>71.15769142857147</v>
      </c>
      <c r="AY23" s="114">
        <f t="shared" si="9"/>
        <v>72.26953035714291</v>
      </c>
      <c r="AZ23" s="26">
        <v>2.6</v>
      </c>
    </row>
    <row r="24" spans="1:52" ht="15.75" customHeight="1">
      <c r="A24" s="26">
        <v>2.7</v>
      </c>
      <c r="B24" s="62">
        <f t="shared" si="10"/>
        <v>20.688238928571437</v>
      </c>
      <c r="C24" s="62">
        <f t="shared" si="10"/>
        <v>21.98125386160715</v>
      </c>
      <c r="D24" s="114">
        <f t="shared" si="10"/>
        <v>23.274268794642868</v>
      </c>
      <c r="E24" s="114">
        <f t="shared" si="10"/>
        <v>24.567283727678582</v>
      </c>
      <c r="F24" s="114">
        <f t="shared" si="10"/>
        <v>25.8602986607143</v>
      </c>
      <c r="G24" s="114">
        <f t="shared" si="10"/>
        <v>27.153313593750013</v>
      </c>
      <c r="H24" s="114">
        <f t="shared" si="10"/>
        <v>28.446328526785727</v>
      </c>
      <c r="I24" s="114">
        <f t="shared" si="10"/>
        <v>29.739343459821438</v>
      </c>
      <c r="J24" s="114">
        <f t="shared" si="10"/>
        <v>31.03235839285715</v>
      </c>
      <c r="K24" s="114">
        <f t="shared" si="10"/>
        <v>32.32537332589287</v>
      </c>
      <c r="L24" s="114">
        <f t="shared" si="10"/>
        <v>33.61838825892858</v>
      </c>
      <c r="M24" s="114">
        <f t="shared" si="10"/>
        <v>34.911403191964304</v>
      </c>
      <c r="N24" s="114">
        <f t="shared" si="10"/>
        <v>36.20441812500001</v>
      </c>
      <c r="O24" s="114">
        <f t="shared" si="10"/>
        <v>37.497433058035725</v>
      </c>
      <c r="P24" s="114">
        <f t="shared" si="10"/>
        <v>38.790447991071446</v>
      </c>
      <c r="Q24" s="114">
        <f t="shared" si="10"/>
        <v>40.08346292410716</v>
      </c>
      <c r="R24" s="114">
        <f t="shared" si="10"/>
        <v>41.37647785714287</v>
      </c>
      <c r="S24" s="114">
        <f t="shared" si="9"/>
        <v>42.66949279017859</v>
      </c>
      <c r="T24" s="114">
        <f t="shared" si="9"/>
        <v>43.9625077232143</v>
      </c>
      <c r="U24" s="114">
        <f t="shared" si="9"/>
        <v>45.25552265625002</v>
      </c>
      <c r="V24" s="114">
        <f t="shared" si="9"/>
        <v>46.548537589285736</v>
      </c>
      <c r="W24" s="114">
        <f t="shared" si="9"/>
        <v>47.84155252232146</v>
      </c>
      <c r="X24" s="114">
        <f t="shared" si="9"/>
        <v>49.134567455357164</v>
      </c>
      <c r="Y24" s="114">
        <f t="shared" si="9"/>
        <v>50.42758238839288</v>
      </c>
      <c r="Z24" s="114">
        <f t="shared" si="9"/>
        <v>51.7205973214286</v>
      </c>
      <c r="AA24" s="114">
        <f t="shared" si="9"/>
        <v>53.01361225446431</v>
      </c>
      <c r="AB24" s="114">
        <f t="shared" si="9"/>
        <v>54.30662718750003</v>
      </c>
      <c r="AC24" s="114">
        <f t="shared" si="9"/>
        <v>55.59964212053572</v>
      </c>
      <c r="AD24" s="114">
        <f t="shared" si="9"/>
        <v>56.892657053571455</v>
      </c>
      <c r="AE24" s="114">
        <f t="shared" si="9"/>
        <v>58.18567198660716</v>
      </c>
      <c r="AF24" s="114">
        <f t="shared" si="9"/>
        <v>59.478686919642875</v>
      </c>
      <c r="AG24" s="114">
        <f t="shared" si="9"/>
        <v>60.7717018526786</v>
      </c>
      <c r="AH24" s="114">
        <f t="shared" si="9"/>
        <v>62.0647167857143</v>
      </c>
      <c r="AI24" s="114">
        <f t="shared" si="9"/>
        <v>63.357731718750046</v>
      </c>
      <c r="AJ24" s="114">
        <f t="shared" si="9"/>
        <v>64.65074665178574</v>
      </c>
      <c r="AK24" s="114">
        <f t="shared" si="9"/>
        <v>65.94376158482144</v>
      </c>
      <c r="AL24" s="114">
        <f t="shared" si="9"/>
        <v>67.23677651785717</v>
      </c>
      <c r="AM24" s="114">
        <f t="shared" si="9"/>
        <v>68.52979145089289</v>
      </c>
      <c r="AN24" s="114">
        <f t="shared" si="9"/>
        <v>69.82280638392861</v>
      </c>
      <c r="AO24" s="114">
        <f t="shared" si="9"/>
        <v>71.11582131696433</v>
      </c>
      <c r="AP24" s="114">
        <f t="shared" si="9"/>
        <v>72.40883625000002</v>
      </c>
      <c r="AQ24" s="114">
        <f t="shared" si="9"/>
        <v>73.70185118303574</v>
      </c>
      <c r="AR24" s="114">
        <f t="shared" si="9"/>
        <v>74.99486611607145</v>
      </c>
      <c r="AS24" s="114">
        <f t="shared" si="9"/>
        <v>76.28788104910717</v>
      </c>
      <c r="AT24" s="114">
        <f t="shared" si="9"/>
        <v>77.58089598214289</v>
      </c>
      <c r="AU24" s="114">
        <f t="shared" si="9"/>
        <v>78.8739109151786</v>
      </c>
      <c r="AV24" s="114">
        <f t="shared" si="9"/>
        <v>80.16692584821432</v>
      </c>
      <c r="AW24" s="114">
        <f t="shared" si="9"/>
        <v>81.45994078125004</v>
      </c>
      <c r="AX24" s="114">
        <f t="shared" si="9"/>
        <v>82.75295571428575</v>
      </c>
      <c r="AY24" s="114">
        <f t="shared" si="9"/>
        <v>84.04597064732147</v>
      </c>
      <c r="AZ24" s="26">
        <v>2.7</v>
      </c>
    </row>
    <row r="25" spans="1:52" ht="15.75" customHeight="1">
      <c r="A25" s="26">
        <v>2.8</v>
      </c>
      <c r="B25" s="62">
        <f t="shared" si="10"/>
        <v>23.927679999999995</v>
      </c>
      <c r="C25" s="62">
        <f t="shared" si="10"/>
        <v>25.42316</v>
      </c>
      <c r="D25" s="114">
        <f t="shared" si="10"/>
        <v>26.91864</v>
      </c>
      <c r="E25" s="114">
        <f t="shared" si="10"/>
        <v>28.41411999999999</v>
      </c>
      <c r="F25" s="114">
        <f t="shared" si="10"/>
        <v>29.909599999999998</v>
      </c>
      <c r="G25" s="114">
        <f t="shared" si="10"/>
        <v>31.405079999999998</v>
      </c>
      <c r="H25" s="114">
        <f t="shared" si="10"/>
        <v>32.90056</v>
      </c>
      <c r="I25" s="114">
        <f t="shared" si="10"/>
        <v>34.39603999999999</v>
      </c>
      <c r="J25" s="114">
        <f t="shared" si="10"/>
        <v>35.89152</v>
      </c>
      <c r="K25" s="114">
        <f t="shared" si="10"/>
        <v>37.387</v>
      </c>
      <c r="L25" s="114">
        <f t="shared" si="10"/>
        <v>38.882479999999994</v>
      </c>
      <c r="M25" s="114">
        <f t="shared" si="10"/>
        <v>40.377959999999995</v>
      </c>
      <c r="N25" s="114">
        <f t="shared" si="10"/>
        <v>41.87343999999999</v>
      </c>
      <c r="O25" s="114">
        <f t="shared" si="10"/>
        <v>43.36891999999999</v>
      </c>
      <c r="P25" s="114">
        <f t="shared" si="10"/>
        <v>44.86439999999999</v>
      </c>
      <c r="Q25" s="114">
        <f t="shared" si="10"/>
        <v>46.35988</v>
      </c>
      <c r="R25" s="114">
        <f t="shared" si="10"/>
        <v>47.85535999999999</v>
      </c>
      <c r="S25" s="114">
        <f t="shared" si="9"/>
        <v>49.35083999999999</v>
      </c>
      <c r="T25" s="114">
        <f t="shared" si="9"/>
        <v>50.84632</v>
      </c>
      <c r="U25" s="114">
        <f t="shared" si="9"/>
        <v>52.3418</v>
      </c>
      <c r="V25" s="114">
        <f t="shared" si="9"/>
        <v>53.83728</v>
      </c>
      <c r="W25" s="114">
        <f t="shared" si="9"/>
        <v>55.33275999999998</v>
      </c>
      <c r="X25" s="114">
        <f t="shared" si="9"/>
        <v>56.82823999999998</v>
      </c>
      <c r="Y25" s="114">
        <f t="shared" si="9"/>
        <v>58.323719999999994</v>
      </c>
      <c r="Z25" s="114">
        <f t="shared" si="9"/>
        <v>59.819199999999995</v>
      </c>
      <c r="AA25" s="114">
        <f t="shared" si="9"/>
        <v>61.31467999999998</v>
      </c>
      <c r="AB25" s="114">
        <f t="shared" si="9"/>
        <v>62.810159999999996</v>
      </c>
      <c r="AC25" s="114">
        <f t="shared" si="9"/>
        <v>64.30563999999998</v>
      </c>
      <c r="AD25" s="114">
        <f t="shared" si="9"/>
        <v>65.80112</v>
      </c>
      <c r="AE25" s="114">
        <f t="shared" si="9"/>
        <v>67.2966</v>
      </c>
      <c r="AF25" s="114">
        <f t="shared" si="9"/>
        <v>68.79207999999998</v>
      </c>
      <c r="AG25" s="114">
        <f t="shared" si="9"/>
        <v>70.28756</v>
      </c>
      <c r="AH25" s="114">
        <f t="shared" si="9"/>
        <v>71.78304</v>
      </c>
      <c r="AI25" s="114">
        <f t="shared" si="9"/>
        <v>73.27852000000001</v>
      </c>
      <c r="AJ25" s="114">
        <f t="shared" si="9"/>
        <v>74.774</v>
      </c>
      <c r="AK25" s="114">
        <f t="shared" si="9"/>
        <v>76.26947999999999</v>
      </c>
      <c r="AL25" s="114">
        <f t="shared" si="9"/>
        <v>77.76495999999999</v>
      </c>
      <c r="AM25" s="114">
        <f t="shared" si="9"/>
        <v>79.26043999999997</v>
      </c>
      <c r="AN25" s="114">
        <f t="shared" si="9"/>
        <v>80.75591999999999</v>
      </c>
      <c r="AO25" s="114">
        <f t="shared" si="9"/>
        <v>82.25139999999998</v>
      </c>
      <c r="AP25" s="114">
        <f t="shared" si="9"/>
        <v>83.74687999999998</v>
      </c>
      <c r="AQ25" s="114">
        <f t="shared" si="9"/>
        <v>85.24235999999999</v>
      </c>
      <c r="AR25" s="114">
        <f t="shared" si="9"/>
        <v>86.73783999999998</v>
      </c>
      <c r="AS25" s="114">
        <f t="shared" si="9"/>
        <v>88.23331999999999</v>
      </c>
      <c r="AT25" s="114">
        <f t="shared" si="9"/>
        <v>89.72879999999998</v>
      </c>
      <c r="AU25" s="114">
        <f t="shared" si="9"/>
        <v>91.22428</v>
      </c>
      <c r="AV25" s="114">
        <f t="shared" si="9"/>
        <v>92.71976</v>
      </c>
      <c r="AW25" s="114">
        <f t="shared" si="9"/>
        <v>94.21523999999998</v>
      </c>
      <c r="AX25" s="114">
        <f t="shared" si="9"/>
        <v>95.71071999999998</v>
      </c>
      <c r="AY25" s="114">
        <f t="shared" si="9"/>
        <v>97.20619999999998</v>
      </c>
      <c r="AZ25" s="26">
        <v>2.8</v>
      </c>
    </row>
    <row r="26" spans="1:52" ht="15.75" customHeight="1">
      <c r="A26" s="26">
        <v>2.9</v>
      </c>
      <c r="B26" s="62">
        <f t="shared" si="10"/>
        <v>27.53343892857143</v>
      </c>
      <c r="C26" s="62">
        <f t="shared" si="10"/>
        <v>29.254278861607148</v>
      </c>
      <c r="D26" s="114">
        <f t="shared" si="10"/>
        <v>30.97511879464286</v>
      </c>
      <c r="E26" s="114">
        <f t="shared" si="10"/>
        <v>32.69595872767857</v>
      </c>
      <c r="F26" s="114">
        <f t="shared" si="10"/>
        <v>34.41679866071429</v>
      </c>
      <c r="G26" s="114">
        <f t="shared" si="10"/>
        <v>36.137638593750005</v>
      </c>
      <c r="H26" s="114">
        <f t="shared" si="10"/>
        <v>37.85847852678572</v>
      </c>
      <c r="I26" s="114">
        <f t="shared" si="10"/>
        <v>39.57931845982143</v>
      </c>
      <c r="J26" s="114">
        <f t="shared" si="10"/>
        <v>41.30015839285715</v>
      </c>
      <c r="K26" s="114">
        <f t="shared" si="10"/>
        <v>43.02099832589286</v>
      </c>
      <c r="L26" s="114">
        <f t="shared" si="10"/>
        <v>44.741838258928574</v>
      </c>
      <c r="M26" s="114">
        <f t="shared" si="10"/>
        <v>46.462678191964294</v>
      </c>
      <c r="N26" s="114">
        <f t="shared" si="10"/>
        <v>48.18351812500001</v>
      </c>
      <c r="O26" s="114">
        <f t="shared" si="10"/>
        <v>49.904358058035726</v>
      </c>
      <c r="P26" s="114">
        <f t="shared" si="10"/>
        <v>51.625197991071424</v>
      </c>
      <c r="Q26" s="114">
        <f t="shared" si="10"/>
        <v>53.34603792410715</v>
      </c>
      <c r="R26" s="114">
        <f t="shared" si="10"/>
        <v>55.06687785714286</v>
      </c>
      <c r="S26" s="114">
        <f t="shared" si="9"/>
        <v>56.78771779017856</v>
      </c>
      <c r="T26" s="114">
        <f t="shared" si="9"/>
        <v>58.508557723214295</v>
      </c>
      <c r="U26" s="114">
        <f t="shared" si="9"/>
        <v>60.229397656250015</v>
      </c>
      <c r="V26" s="114">
        <f t="shared" si="9"/>
        <v>61.95023758928572</v>
      </c>
      <c r="W26" s="114">
        <f t="shared" si="9"/>
        <v>63.67107752232145</v>
      </c>
      <c r="X26" s="114">
        <f t="shared" si="9"/>
        <v>65.39191745535715</v>
      </c>
      <c r="Y26" s="114">
        <f t="shared" si="9"/>
        <v>67.11275738839286</v>
      </c>
      <c r="Z26" s="114">
        <f t="shared" si="9"/>
        <v>68.83359732142858</v>
      </c>
      <c r="AA26" s="114">
        <f t="shared" si="9"/>
        <v>70.55443725446429</v>
      </c>
      <c r="AB26" s="114">
        <f t="shared" si="9"/>
        <v>72.27527718750001</v>
      </c>
      <c r="AC26" s="114">
        <f t="shared" si="9"/>
        <v>73.99611712053571</v>
      </c>
      <c r="AD26" s="114">
        <f t="shared" si="9"/>
        <v>75.71695705357143</v>
      </c>
      <c r="AE26" s="114">
        <f t="shared" si="9"/>
        <v>77.43779698660715</v>
      </c>
      <c r="AF26" s="114">
        <f t="shared" si="9"/>
        <v>79.15863691964286</v>
      </c>
      <c r="AG26" s="114">
        <f t="shared" si="9"/>
        <v>80.8794768526786</v>
      </c>
      <c r="AH26" s="114">
        <f t="shared" si="9"/>
        <v>82.6003167857143</v>
      </c>
      <c r="AI26" s="114">
        <f t="shared" si="9"/>
        <v>84.32115671875002</v>
      </c>
      <c r="AJ26" s="114">
        <f t="shared" si="9"/>
        <v>86.04199665178572</v>
      </c>
      <c r="AK26" s="114">
        <f t="shared" si="9"/>
        <v>87.76283658482144</v>
      </c>
      <c r="AL26" s="114">
        <f t="shared" si="9"/>
        <v>89.48367651785715</v>
      </c>
      <c r="AM26" s="114">
        <f t="shared" si="9"/>
        <v>91.20451645089287</v>
      </c>
      <c r="AN26" s="114">
        <f t="shared" si="9"/>
        <v>92.92535638392859</v>
      </c>
      <c r="AO26" s="114">
        <f t="shared" si="9"/>
        <v>94.64619631696428</v>
      </c>
      <c r="AP26" s="114">
        <f t="shared" si="9"/>
        <v>96.36703625000003</v>
      </c>
      <c r="AQ26" s="114">
        <f t="shared" si="9"/>
        <v>98.08787618303573</v>
      </c>
      <c r="AR26" s="114">
        <f t="shared" si="9"/>
        <v>99.80871611607145</v>
      </c>
      <c r="AS26" s="114">
        <f t="shared" si="9"/>
        <v>101.52955604910716</v>
      </c>
      <c r="AT26" s="114">
        <f t="shared" si="9"/>
        <v>103.25039598214285</v>
      </c>
      <c r="AU26" s="114">
        <f t="shared" si="9"/>
        <v>104.97123591517857</v>
      </c>
      <c r="AV26" s="114">
        <f t="shared" si="9"/>
        <v>106.6920758482143</v>
      </c>
      <c r="AW26" s="114">
        <f t="shared" si="9"/>
        <v>108.41291578125002</v>
      </c>
      <c r="AX26" s="114">
        <f t="shared" si="9"/>
        <v>110.13375571428573</v>
      </c>
      <c r="AY26" s="114">
        <f t="shared" si="9"/>
        <v>111.85459564732145</v>
      </c>
      <c r="AZ26" s="26">
        <v>2.9</v>
      </c>
    </row>
    <row r="27" spans="1:52" ht="15.75" customHeight="1">
      <c r="A27" s="26">
        <v>3</v>
      </c>
      <c r="B27" s="62">
        <f t="shared" si="10"/>
        <v>31.53214285714287</v>
      </c>
      <c r="C27" s="62">
        <f t="shared" si="10"/>
        <v>33.50290178571429</v>
      </c>
      <c r="D27" s="114">
        <f t="shared" si="10"/>
        <v>35.47366071428572</v>
      </c>
      <c r="E27" s="114">
        <f t="shared" si="10"/>
        <v>37.44441964285714</v>
      </c>
      <c r="F27" s="114">
        <f t="shared" si="10"/>
        <v>39.415178571428584</v>
      </c>
      <c r="G27" s="114">
        <f t="shared" si="10"/>
        <v>41.38593750000001</v>
      </c>
      <c r="H27" s="114">
        <f t="shared" si="10"/>
        <v>43.356696428571446</v>
      </c>
      <c r="I27" s="114">
        <f t="shared" si="10"/>
        <v>45.32745535714286</v>
      </c>
      <c r="J27" s="114">
        <f t="shared" si="10"/>
        <v>47.29821428571429</v>
      </c>
      <c r="K27" s="114">
        <f t="shared" si="10"/>
        <v>49.26897321428573</v>
      </c>
      <c r="L27" s="114">
        <f t="shared" si="10"/>
        <v>51.239732142857164</v>
      </c>
      <c r="M27" s="114">
        <f t="shared" si="10"/>
        <v>53.21049107142859</v>
      </c>
      <c r="N27" s="114">
        <f t="shared" si="10"/>
        <v>55.181250000000006</v>
      </c>
      <c r="O27" s="114">
        <f t="shared" si="10"/>
        <v>57.15200892857143</v>
      </c>
      <c r="P27" s="114">
        <f t="shared" si="10"/>
        <v>59.122767857142875</v>
      </c>
      <c r="Q27" s="114">
        <f t="shared" si="10"/>
        <v>61.0935267857143</v>
      </c>
      <c r="R27" s="114">
        <f t="shared" si="10"/>
        <v>63.06428571428574</v>
      </c>
      <c r="S27" s="114">
        <f t="shared" si="9"/>
        <v>65.03504464285714</v>
      </c>
      <c r="T27" s="114">
        <f t="shared" si="9"/>
        <v>67.00580357142859</v>
      </c>
      <c r="U27" s="114">
        <f t="shared" si="9"/>
        <v>68.97656250000001</v>
      </c>
      <c r="V27" s="114">
        <f t="shared" si="9"/>
        <v>70.94732142857144</v>
      </c>
      <c r="W27" s="114">
        <f t="shared" si="9"/>
        <v>72.91808035714288</v>
      </c>
      <c r="X27" s="114">
        <f t="shared" si="9"/>
        <v>74.88883928571428</v>
      </c>
      <c r="Y27" s="114">
        <f t="shared" si="9"/>
        <v>76.85959821428573</v>
      </c>
      <c r="Z27" s="114">
        <f t="shared" si="9"/>
        <v>78.83035714285717</v>
      </c>
      <c r="AA27" s="114">
        <f t="shared" si="9"/>
        <v>80.80111607142858</v>
      </c>
      <c r="AB27" s="114">
        <f aca="true" t="shared" si="11" ref="AB27:AY27">((5/384*$O$8*9.81*($A27*AB$10/4)*(($A27)^3))/(($Y$8/1000)*70000000000))*100000000</f>
        <v>82.77187500000002</v>
      </c>
      <c r="AC27" s="114">
        <f t="shared" si="11"/>
        <v>84.74263392857144</v>
      </c>
      <c r="AD27" s="114">
        <f t="shared" si="11"/>
        <v>86.71339285714289</v>
      </c>
      <c r="AE27" s="114">
        <f t="shared" si="11"/>
        <v>88.6841517857143</v>
      </c>
      <c r="AF27" s="114">
        <f t="shared" si="11"/>
        <v>90.65491071428572</v>
      </c>
      <c r="AG27" s="114">
        <f t="shared" si="11"/>
        <v>92.62566964285718</v>
      </c>
      <c r="AH27" s="114">
        <f t="shared" si="11"/>
        <v>94.59642857142858</v>
      </c>
      <c r="AI27" s="114">
        <f t="shared" si="11"/>
        <v>96.56718750000003</v>
      </c>
      <c r="AJ27" s="114">
        <f t="shared" si="11"/>
        <v>98.53794642857146</v>
      </c>
      <c r="AK27" s="114">
        <f t="shared" si="11"/>
        <v>100.50870535714286</v>
      </c>
      <c r="AL27" s="114">
        <f t="shared" si="11"/>
        <v>102.47946428571433</v>
      </c>
      <c r="AM27" s="114">
        <f t="shared" si="11"/>
        <v>104.45022321428571</v>
      </c>
      <c r="AN27" s="114">
        <f t="shared" si="11"/>
        <v>106.42098214285718</v>
      </c>
      <c r="AO27" s="114">
        <f t="shared" si="11"/>
        <v>108.39174107142858</v>
      </c>
      <c r="AP27" s="114">
        <f t="shared" si="11"/>
        <v>110.36250000000001</v>
      </c>
      <c r="AQ27" s="114">
        <f t="shared" si="11"/>
        <v>112.33325892857147</v>
      </c>
      <c r="AR27" s="114">
        <f t="shared" si="11"/>
        <v>114.30401785714287</v>
      </c>
      <c r="AS27" s="114">
        <f t="shared" si="11"/>
        <v>116.27477678571434</v>
      </c>
      <c r="AT27" s="114">
        <f t="shared" si="11"/>
        <v>118.24553571428575</v>
      </c>
      <c r="AU27" s="114">
        <f t="shared" si="11"/>
        <v>120.21629464285715</v>
      </c>
      <c r="AV27" s="114">
        <f t="shared" si="11"/>
        <v>122.1870535714286</v>
      </c>
      <c r="AW27" s="114">
        <f t="shared" si="11"/>
        <v>124.1578125</v>
      </c>
      <c r="AX27" s="114">
        <f t="shared" si="11"/>
        <v>126.12857142857148</v>
      </c>
      <c r="AY27" s="114">
        <f t="shared" si="11"/>
        <v>128.0993303571429</v>
      </c>
      <c r="AZ27" s="26">
        <v>3</v>
      </c>
    </row>
    <row r="28" spans="1:52" ht="15.75" customHeight="1">
      <c r="A28" s="26">
        <v>3.1</v>
      </c>
      <c r="B28" s="62">
        <f t="shared" si="10"/>
        <v>35.95135321428573</v>
      </c>
      <c r="C28" s="62">
        <f t="shared" si="10"/>
        <v>38.19831279017858</v>
      </c>
      <c r="D28" s="114">
        <f t="shared" si="10"/>
        <v>40.44527236607144</v>
      </c>
      <c r="E28" s="114">
        <f t="shared" si="10"/>
        <v>42.692231941964295</v>
      </c>
      <c r="F28" s="114">
        <f t="shared" si="10"/>
        <v>44.93919151785716</v>
      </c>
      <c r="G28" s="114">
        <f t="shared" si="10"/>
        <v>47.18615109375001</v>
      </c>
      <c r="H28" s="114">
        <f t="shared" si="10"/>
        <v>49.433110669642886</v>
      </c>
      <c r="I28" s="114">
        <f t="shared" si="10"/>
        <v>51.680070245535724</v>
      </c>
      <c r="J28" s="114">
        <f t="shared" si="10"/>
        <v>53.927029821428576</v>
      </c>
      <c r="K28" s="114">
        <f t="shared" si="10"/>
        <v>56.17398939732144</v>
      </c>
      <c r="L28" s="114">
        <f t="shared" si="10"/>
        <v>58.42094897321431</v>
      </c>
      <c r="M28" s="114">
        <f t="shared" si="10"/>
        <v>60.66790854910716</v>
      </c>
      <c r="N28" s="114">
        <f t="shared" si="10"/>
        <v>62.91486812500002</v>
      </c>
      <c r="O28" s="114">
        <f t="shared" si="10"/>
        <v>65.16182770089287</v>
      </c>
      <c r="P28" s="114">
        <f t="shared" si="10"/>
        <v>67.40878727678573</v>
      </c>
      <c r="Q28" s="114">
        <f t="shared" si="10"/>
        <v>69.6557468526786</v>
      </c>
      <c r="R28" s="114">
        <f t="shared" si="10"/>
        <v>71.90270642857146</v>
      </c>
      <c r="S28" s="114">
        <f aca="true" t="shared" si="12" ref="S28:AY32">((5/384*$O$8*9.81*($A28*S$10/4)*(($A28)^3))/(($Y$8/1000)*70000000000))*100000000</f>
        <v>74.14966600446432</v>
      </c>
      <c r="T28" s="114">
        <f t="shared" si="12"/>
        <v>76.39662558035717</v>
      </c>
      <c r="U28" s="114">
        <f t="shared" si="12"/>
        <v>78.64358515625003</v>
      </c>
      <c r="V28" s="114">
        <f t="shared" si="12"/>
        <v>80.89054473214289</v>
      </c>
      <c r="W28" s="114">
        <f t="shared" si="12"/>
        <v>83.13750430803574</v>
      </c>
      <c r="X28" s="114">
        <f t="shared" si="12"/>
        <v>85.38446388392859</v>
      </c>
      <c r="Y28" s="114">
        <f t="shared" si="12"/>
        <v>87.63142345982145</v>
      </c>
      <c r="Z28" s="114">
        <f t="shared" si="12"/>
        <v>89.87838303571432</v>
      </c>
      <c r="AA28" s="114">
        <f t="shared" si="12"/>
        <v>92.12534261160715</v>
      </c>
      <c r="AB28" s="114">
        <f t="shared" si="12"/>
        <v>94.37230218750003</v>
      </c>
      <c r="AC28" s="114">
        <f t="shared" si="12"/>
        <v>96.6192617633929</v>
      </c>
      <c r="AD28" s="114">
        <f t="shared" si="12"/>
        <v>98.86622133928577</v>
      </c>
      <c r="AE28" s="114">
        <f t="shared" si="12"/>
        <v>101.11318091517862</v>
      </c>
      <c r="AF28" s="114">
        <f t="shared" si="12"/>
        <v>103.36014049107145</v>
      </c>
      <c r="AG28" s="114">
        <f t="shared" si="12"/>
        <v>105.60710006696432</v>
      </c>
      <c r="AH28" s="114">
        <f t="shared" si="12"/>
        <v>107.85405964285715</v>
      </c>
      <c r="AI28" s="114">
        <f t="shared" si="12"/>
        <v>110.10101921875005</v>
      </c>
      <c r="AJ28" s="114">
        <f t="shared" si="12"/>
        <v>112.34797879464288</v>
      </c>
      <c r="AK28" s="114">
        <f t="shared" si="12"/>
        <v>114.59493837053576</v>
      </c>
      <c r="AL28" s="114">
        <f t="shared" si="12"/>
        <v>116.84189794642862</v>
      </c>
      <c r="AM28" s="114">
        <f t="shared" si="12"/>
        <v>119.08885752232146</v>
      </c>
      <c r="AN28" s="114">
        <f t="shared" si="12"/>
        <v>121.33581709821432</v>
      </c>
      <c r="AO28" s="114">
        <f t="shared" si="12"/>
        <v>123.5827766741072</v>
      </c>
      <c r="AP28" s="114">
        <f t="shared" si="12"/>
        <v>125.82973625000004</v>
      </c>
      <c r="AQ28" s="114">
        <f t="shared" si="12"/>
        <v>128.07669582589293</v>
      </c>
      <c r="AR28" s="114">
        <f t="shared" si="12"/>
        <v>130.32365540178574</v>
      </c>
      <c r="AS28" s="114">
        <f t="shared" si="12"/>
        <v>132.57061497767862</v>
      </c>
      <c r="AT28" s="114">
        <f t="shared" si="12"/>
        <v>134.81757455357146</v>
      </c>
      <c r="AU28" s="114">
        <f t="shared" si="12"/>
        <v>137.06453412946433</v>
      </c>
      <c r="AV28" s="114">
        <f t="shared" si="12"/>
        <v>139.3114937053572</v>
      </c>
      <c r="AW28" s="114">
        <f t="shared" si="12"/>
        <v>141.55845328125005</v>
      </c>
      <c r="AX28" s="114">
        <f t="shared" si="12"/>
        <v>143.80541285714293</v>
      </c>
      <c r="AY28" s="114">
        <f t="shared" si="12"/>
        <v>146.05237243303577</v>
      </c>
      <c r="AZ28" s="26">
        <v>3.1</v>
      </c>
    </row>
    <row r="29" spans="1:52" ht="15.75" customHeight="1">
      <c r="A29" s="26">
        <v>3.2</v>
      </c>
      <c r="B29" s="62">
        <f t="shared" si="10"/>
        <v>40.81956571428574</v>
      </c>
      <c r="C29" s="62">
        <f t="shared" si="10"/>
        <v>43.37078857142859</v>
      </c>
      <c r="D29" s="114">
        <f t="shared" si="10"/>
        <v>45.92201142857145</v>
      </c>
      <c r="E29" s="114">
        <f t="shared" si="10"/>
        <v>48.473234285714305</v>
      </c>
      <c r="F29" s="114">
        <f t="shared" si="10"/>
        <v>51.02445714285718</v>
      </c>
      <c r="G29" s="114">
        <f t="shared" si="10"/>
        <v>53.575680000000034</v>
      </c>
      <c r="H29" s="114">
        <f t="shared" si="10"/>
        <v>56.12690285714289</v>
      </c>
      <c r="I29" s="114">
        <f t="shared" si="10"/>
        <v>58.678125714285734</v>
      </c>
      <c r="J29" s="114">
        <f t="shared" si="10"/>
        <v>61.22934857142859</v>
      </c>
      <c r="K29" s="114">
        <f t="shared" si="10"/>
        <v>63.78057142857145</v>
      </c>
      <c r="L29" s="114">
        <f t="shared" si="10"/>
        <v>66.33179428571432</v>
      </c>
      <c r="M29" s="114">
        <f t="shared" si="10"/>
        <v>68.88301714285717</v>
      </c>
      <c r="N29" s="114">
        <f t="shared" si="10"/>
        <v>71.43424000000003</v>
      </c>
      <c r="O29" s="114">
        <f t="shared" si="10"/>
        <v>73.98546285714289</v>
      </c>
      <c r="P29" s="114">
        <f t="shared" si="10"/>
        <v>76.53668571428577</v>
      </c>
      <c r="Q29" s="114">
        <f t="shared" si="10"/>
        <v>79.08790857142861</v>
      </c>
      <c r="R29" s="114">
        <f t="shared" si="10"/>
        <v>81.63913142857147</v>
      </c>
      <c r="S29" s="114">
        <f t="shared" si="12"/>
        <v>84.19035428571432</v>
      </c>
      <c r="T29" s="114">
        <f t="shared" si="12"/>
        <v>86.74157714285718</v>
      </c>
      <c r="U29" s="114">
        <f t="shared" si="12"/>
        <v>89.29280000000004</v>
      </c>
      <c r="V29" s="114">
        <f t="shared" si="12"/>
        <v>91.8440228571429</v>
      </c>
      <c r="W29" s="114">
        <f t="shared" si="12"/>
        <v>94.39524571428578</v>
      </c>
      <c r="X29" s="114">
        <f t="shared" si="12"/>
        <v>96.94646857142861</v>
      </c>
      <c r="Y29" s="114">
        <f t="shared" si="12"/>
        <v>99.49769142857147</v>
      </c>
      <c r="Z29" s="114">
        <f t="shared" si="12"/>
        <v>102.04891428571436</v>
      </c>
      <c r="AA29" s="114">
        <f t="shared" si="12"/>
        <v>104.60013714285718</v>
      </c>
      <c r="AB29" s="114">
        <f t="shared" si="12"/>
        <v>107.15136000000007</v>
      </c>
      <c r="AC29" s="114">
        <f t="shared" si="12"/>
        <v>109.70258285714289</v>
      </c>
      <c r="AD29" s="114">
        <f t="shared" si="12"/>
        <v>112.25380571428578</v>
      </c>
      <c r="AE29" s="114">
        <f t="shared" si="12"/>
        <v>114.80502857142862</v>
      </c>
      <c r="AF29" s="114">
        <f t="shared" si="12"/>
        <v>117.35625142857147</v>
      </c>
      <c r="AG29" s="114">
        <f t="shared" si="12"/>
        <v>119.90747428571433</v>
      </c>
      <c r="AH29" s="114">
        <f t="shared" si="12"/>
        <v>122.45869714285718</v>
      </c>
      <c r="AI29" s="114">
        <f t="shared" si="12"/>
        <v>125.00992000000008</v>
      </c>
      <c r="AJ29" s="114">
        <f t="shared" si="12"/>
        <v>127.5611428571429</v>
      </c>
      <c r="AK29" s="114">
        <f t="shared" si="12"/>
        <v>130.1123657142858</v>
      </c>
      <c r="AL29" s="114">
        <f t="shared" si="12"/>
        <v>132.66358857142865</v>
      </c>
      <c r="AM29" s="114">
        <f t="shared" si="12"/>
        <v>135.21481142857147</v>
      </c>
      <c r="AN29" s="114">
        <f t="shared" si="12"/>
        <v>137.76603428571434</v>
      </c>
      <c r="AO29" s="114">
        <f t="shared" si="12"/>
        <v>140.31725714285722</v>
      </c>
      <c r="AP29" s="114">
        <f t="shared" si="12"/>
        <v>142.86848000000006</v>
      </c>
      <c r="AQ29" s="114">
        <f t="shared" si="12"/>
        <v>145.4197028571429</v>
      </c>
      <c r="AR29" s="114">
        <f t="shared" si="12"/>
        <v>147.97092571428578</v>
      </c>
      <c r="AS29" s="114">
        <f t="shared" si="12"/>
        <v>150.52214857142866</v>
      </c>
      <c r="AT29" s="114">
        <f t="shared" si="12"/>
        <v>153.07337142857153</v>
      </c>
      <c r="AU29" s="114">
        <f t="shared" si="12"/>
        <v>155.62459428571432</v>
      </c>
      <c r="AV29" s="114">
        <f t="shared" si="12"/>
        <v>158.17581714285723</v>
      </c>
      <c r="AW29" s="114">
        <f t="shared" si="12"/>
        <v>160.7270400000001</v>
      </c>
      <c r="AX29" s="114">
        <f t="shared" si="12"/>
        <v>163.27826285714295</v>
      </c>
      <c r="AY29" s="114">
        <f t="shared" si="12"/>
        <v>165.8294857142858</v>
      </c>
      <c r="AZ29" s="26">
        <v>3.2</v>
      </c>
    </row>
    <row r="30" spans="1:52" ht="15.75" customHeight="1">
      <c r="A30" s="26">
        <v>3.3</v>
      </c>
      <c r="B30" s="62">
        <f t="shared" si="10"/>
        <v>46.16621035714286</v>
      </c>
      <c r="C30" s="62">
        <f t="shared" si="10"/>
        <v>49.05159850446429</v>
      </c>
      <c r="D30" s="114">
        <f t="shared" si="10"/>
        <v>51.93698665178572</v>
      </c>
      <c r="E30" s="114">
        <f t="shared" si="10"/>
        <v>54.82237479910715</v>
      </c>
      <c r="F30" s="114">
        <f t="shared" si="10"/>
        <v>57.70776294642857</v>
      </c>
      <c r="G30" s="114">
        <f t="shared" si="10"/>
        <v>60.59315109375</v>
      </c>
      <c r="H30" s="114">
        <f t="shared" si="10"/>
        <v>63.47853924107143</v>
      </c>
      <c r="I30" s="114">
        <f t="shared" si="10"/>
        <v>66.36392738839287</v>
      </c>
      <c r="J30" s="114">
        <f t="shared" si="10"/>
        <v>69.24931553571429</v>
      </c>
      <c r="K30" s="114">
        <f t="shared" si="10"/>
        <v>72.13470368303571</v>
      </c>
      <c r="L30" s="114">
        <f t="shared" si="10"/>
        <v>75.02009183035715</v>
      </c>
      <c r="M30" s="114">
        <f t="shared" si="10"/>
        <v>77.90547997767858</v>
      </c>
      <c r="N30" s="114">
        <f t="shared" si="10"/>
        <v>80.79086812499999</v>
      </c>
      <c r="O30" s="114">
        <f t="shared" si="10"/>
        <v>83.67625627232142</v>
      </c>
      <c r="P30" s="114">
        <f t="shared" si="10"/>
        <v>86.56164441964286</v>
      </c>
      <c r="Q30" s="114">
        <f t="shared" si="10"/>
        <v>89.44703256696431</v>
      </c>
      <c r="R30" s="114">
        <f t="shared" si="10"/>
        <v>92.33242071428572</v>
      </c>
      <c r="S30" s="114">
        <f t="shared" si="12"/>
        <v>95.21780886160714</v>
      </c>
      <c r="T30" s="114">
        <f t="shared" si="12"/>
        <v>98.10319700892857</v>
      </c>
      <c r="U30" s="114">
        <f t="shared" si="12"/>
        <v>100.98858515625001</v>
      </c>
      <c r="V30" s="114">
        <f t="shared" si="12"/>
        <v>103.87397330357145</v>
      </c>
      <c r="W30" s="114">
        <f t="shared" si="12"/>
        <v>106.75936145089285</v>
      </c>
      <c r="X30" s="114">
        <f t="shared" si="12"/>
        <v>109.6447495982143</v>
      </c>
      <c r="Y30" s="114">
        <f t="shared" si="12"/>
        <v>112.53013774553571</v>
      </c>
      <c r="Z30" s="114">
        <f t="shared" si="12"/>
        <v>115.41552589285715</v>
      </c>
      <c r="AA30" s="114">
        <f t="shared" si="12"/>
        <v>118.3009140401786</v>
      </c>
      <c r="AB30" s="114">
        <f t="shared" si="12"/>
        <v>121.1863021875</v>
      </c>
      <c r="AC30" s="114">
        <f t="shared" si="12"/>
        <v>124.07169033482144</v>
      </c>
      <c r="AD30" s="114">
        <f t="shared" si="12"/>
        <v>126.95707848214286</v>
      </c>
      <c r="AE30" s="114">
        <f t="shared" si="12"/>
        <v>129.84246662946427</v>
      </c>
      <c r="AF30" s="114">
        <f t="shared" si="12"/>
        <v>132.72785477678573</v>
      </c>
      <c r="AG30" s="114">
        <f t="shared" si="12"/>
        <v>135.61324292410714</v>
      </c>
      <c r="AH30" s="114">
        <f t="shared" si="12"/>
        <v>138.49863107142858</v>
      </c>
      <c r="AI30" s="114">
        <f t="shared" si="12"/>
        <v>141.38401921875</v>
      </c>
      <c r="AJ30" s="114">
        <f t="shared" si="12"/>
        <v>144.26940736607142</v>
      </c>
      <c r="AK30" s="114">
        <f t="shared" si="12"/>
        <v>147.15479551339288</v>
      </c>
      <c r="AL30" s="114">
        <f t="shared" si="12"/>
        <v>150.0401836607143</v>
      </c>
      <c r="AM30" s="114">
        <f t="shared" si="12"/>
        <v>152.92557180803573</v>
      </c>
      <c r="AN30" s="114">
        <f t="shared" si="12"/>
        <v>155.81095995535716</v>
      </c>
      <c r="AO30" s="114">
        <f t="shared" si="12"/>
        <v>158.69634810267854</v>
      </c>
      <c r="AP30" s="114">
        <f t="shared" si="12"/>
        <v>161.58173624999998</v>
      </c>
      <c r="AQ30" s="114">
        <f t="shared" si="12"/>
        <v>164.46712439732144</v>
      </c>
      <c r="AR30" s="114">
        <f t="shared" si="12"/>
        <v>167.35251254464285</v>
      </c>
      <c r="AS30" s="114">
        <f t="shared" si="12"/>
        <v>170.23790069196428</v>
      </c>
      <c r="AT30" s="114">
        <f t="shared" si="12"/>
        <v>173.12328883928572</v>
      </c>
      <c r="AU30" s="114">
        <f t="shared" si="12"/>
        <v>176.00867698660716</v>
      </c>
      <c r="AV30" s="114">
        <f t="shared" si="12"/>
        <v>178.89406513392862</v>
      </c>
      <c r="AW30" s="114">
        <f t="shared" si="12"/>
        <v>181.77945328125</v>
      </c>
      <c r="AX30" s="114">
        <f t="shared" si="12"/>
        <v>184.66484142857144</v>
      </c>
      <c r="AY30" s="114">
        <f t="shared" si="12"/>
        <v>187.55022957589287</v>
      </c>
      <c r="AZ30" s="26">
        <v>3.3</v>
      </c>
    </row>
    <row r="31" spans="1:52" ht="15.75" customHeight="1">
      <c r="A31" s="26">
        <v>3.4</v>
      </c>
      <c r="B31" s="62">
        <f t="shared" si="10"/>
        <v>52.021651428571424</v>
      </c>
      <c r="C31" s="62">
        <f t="shared" si="10"/>
        <v>55.27300464285714</v>
      </c>
      <c r="D31" s="114">
        <f t="shared" si="10"/>
        <v>58.52435785714287</v>
      </c>
      <c r="E31" s="114">
        <f t="shared" si="10"/>
        <v>61.775711071428574</v>
      </c>
      <c r="F31" s="114">
        <f t="shared" si="10"/>
        <v>65.02706428571429</v>
      </c>
      <c r="G31" s="114">
        <f t="shared" si="10"/>
        <v>68.27841749999999</v>
      </c>
      <c r="H31" s="114">
        <f t="shared" si="10"/>
        <v>71.52977071428572</v>
      </c>
      <c r="I31" s="114">
        <f t="shared" si="10"/>
        <v>74.78112392857143</v>
      </c>
      <c r="J31" s="114">
        <f t="shared" si="10"/>
        <v>78.03247714285715</v>
      </c>
      <c r="K31" s="114">
        <f t="shared" si="10"/>
        <v>81.28383035714286</v>
      </c>
      <c r="L31" s="114">
        <f t="shared" si="10"/>
        <v>84.53518357142858</v>
      </c>
      <c r="M31" s="114">
        <f t="shared" si="10"/>
        <v>87.78653678571429</v>
      </c>
      <c r="N31" s="114">
        <f t="shared" si="10"/>
        <v>91.03789</v>
      </c>
      <c r="O31" s="114">
        <f t="shared" si="10"/>
        <v>94.2892432142857</v>
      </c>
      <c r="P31" s="114">
        <f t="shared" si="10"/>
        <v>97.54059642857145</v>
      </c>
      <c r="Q31" s="114">
        <f t="shared" si="10"/>
        <v>100.79194964285715</v>
      </c>
      <c r="R31" s="114">
        <f t="shared" si="10"/>
        <v>104.04330285714285</v>
      </c>
      <c r="S31" s="114">
        <f t="shared" si="12"/>
        <v>107.29465607142856</v>
      </c>
      <c r="T31" s="114">
        <f t="shared" si="12"/>
        <v>110.54600928571428</v>
      </c>
      <c r="U31" s="114">
        <f t="shared" si="12"/>
        <v>113.7973625</v>
      </c>
      <c r="V31" s="114">
        <f t="shared" si="12"/>
        <v>117.04871571428573</v>
      </c>
      <c r="W31" s="114">
        <f t="shared" si="12"/>
        <v>120.30006892857142</v>
      </c>
      <c r="X31" s="114">
        <f t="shared" si="12"/>
        <v>123.55142214285715</v>
      </c>
      <c r="Y31" s="114">
        <f t="shared" si="12"/>
        <v>126.80277535714285</v>
      </c>
      <c r="Z31" s="114">
        <f t="shared" si="12"/>
        <v>130.05412857142858</v>
      </c>
      <c r="AA31" s="114">
        <f t="shared" si="12"/>
        <v>133.30548178571428</v>
      </c>
      <c r="AB31" s="114">
        <f t="shared" si="12"/>
        <v>136.55683499999998</v>
      </c>
      <c r="AC31" s="114">
        <f t="shared" si="12"/>
        <v>139.8081882142857</v>
      </c>
      <c r="AD31" s="114">
        <f t="shared" si="12"/>
        <v>143.05954142857144</v>
      </c>
      <c r="AE31" s="114">
        <f t="shared" si="12"/>
        <v>146.31089464285714</v>
      </c>
      <c r="AF31" s="114">
        <f t="shared" si="12"/>
        <v>149.56224785714286</v>
      </c>
      <c r="AG31" s="114">
        <f t="shared" si="12"/>
        <v>152.81360107142856</v>
      </c>
      <c r="AH31" s="114">
        <f t="shared" si="12"/>
        <v>156.0649542857143</v>
      </c>
      <c r="AI31" s="114">
        <f t="shared" si="12"/>
        <v>159.3163075</v>
      </c>
      <c r="AJ31" s="114">
        <f t="shared" si="12"/>
        <v>162.56766071428572</v>
      </c>
      <c r="AK31" s="114">
        <f t="shared" si="12"/>
        <v>165.81901392857145</v>
      </c>
      <c r="AL31" s="114">
        <f t="shared" si="12"/>
        <v>169.07036714285715</v>
      </c>
      <c r="AM31" s="114">
        <f t="shared" si="12"/>
        <v>172.32172035714288</v>
      </c>
      <c r="AN31" s="114">
        <f t="shared" si="12"/>
        <v>175.57307357142858</v>
      </c>
      <c r="AO31" s="114">
        <f t="shared" si="12"/>
        <v>178.82442678571428</v>
      </c>
      <c r="AP31" s="114">
        <f t="shared" si="12"/>
        <v>182.07578</v>
      </c>
      <c r="AQ31" s="114">
        <f t="shared" si="12"/>
        <v>185.3271332142857</v>
      </c>
      <c r="AR31" s="114">
        <f t="shared" si="12"/>
        <v>188.5784864285714</v>
      </c>
      <c r="AS31" s="114">
        <f t="shared" si="12"/>
        <v>191.82983964285717</v>
      </c>
      <c r="AT31" s="114">
        <f t="shared" si="12"/>
        <v>195.0811928571429</v>
      </c>
      <c r="AU31" s="114">
        <f t="shared" si="12"/>
        <v>198.33254607142857</v>
      </c>
      <c r="AV31" s="114">
        <f t="shared" si="12"/>
        <v>201.5838992857143</v>
      </c>
      <c r="AW31" s="114">
        <f t="shared" si="12"/>
        <v>204.83525250000002</v>
      </c>
      <c r="AX31" s="114">
        <f t="shared" si="12"/>
        <v>208.0866057142857</v>
      </c>
      <c r="AY31" s="114">
        <f t="shared" si="12"/>
        <v>211.33795892857142</v>
      </c>
      <c r="AZ31" s="85">
        <v>3.4</v>
      </c>
    </row>
    <row r="32" spans="1:52" ht="15.75" customHeight="1">
      <c r="A32" s="27">
        <v>3.5</v>
      </c>
      <c r="B32" s="67">
        <f t="shared" si="10"/>
        <v>58.41718750000002</v>
      </c>
      <c r="C32" s="67">
        <f t="shared" si="10"/>
        <v>62.06826171875</v>
      </c>
      <c r="D32" s="117">
        <f t="shared" si="10"/>
        <v>65.7193359375</v>
      </c>
      <c r="E32" s="117">
        <f t="shared" si="10"/>
        <v>69.37041015625</v>
      </c>
      <c r="F32" s="117">
        <f t="shared" si="10"/>
        <v>73.02148437500001</v>
      </c>
      <c r="G32" s="117">
        <f t="shared" si="10"/>
        <v>76.67255859375001</v>
      </c>
      <c r="H32" s="117">
        <f t="shared" si="10"/>
        <v>80.32363281250004</v>
      </c>
      <c r="I32" s="117">
        <f t="shared" si="10"/>
        <v>83.97470703124999</v>
      </c>
      <c r="J32" s="117">
        <f t="shared" si="10"/>
        <v>87.62578125000002</v>
      </c>
      <c r="K32" s="117">
        <f t="shared" si="10"/>
        <v>91.27685546875001</v>
      </c>
      <c r="L32" s="117">
        <f t="shared" si="10"/>
        <v>94.92792968750001</v>
      </c>
      <c r="M32" s="117">
        <f t="shared" si="10"/>
        <v>98.57900390625004</v>
      </c>
      <c r="N32" s="117">
        <f t="shared" si="10"/>
        <v>102.230078125</v>
      </c>
      <c r="O32" s="117">
        <f t="shared" si="10"/>
        <v>105.88115234375</v>
      </c>
      <c r="P32" s="117">
        <f t="shared" si="10"/>
        <v>109.53222656250003</v>
      </c>
      <c r="Q32" s="117">
        <f t="shared" si="10"/>
        <v>113.18330078125004</v>
      </c>
      <c r="R32" s="117">
        <f t="shared" si="10"/>
        <v>116.83437500000004</v>
      </c>
      <c r="S32" s="117">
        <f t="shared" si="12"/>
        <v>120.48544921875</v>
      </c>
      <c r="T32" s="117">
        <f t="shared" si="12"/>
        <v>124.1365234375</v>
      </c>
      <c r="U32" s="117">
        <f t="shared" si="12"/>
        <v>127.78759765625001</v>
      </c>
      <c r="V32" s="117">
        <f t="shared" si="12"/>
        <v>131.438671875</v>
      </c>
      <c r="W32" s="117">
        <f t="shared" si="12"/>
        <v>135.08974609375005</v>
      </c>
      <c r="X32" s="117">
        <f t="shared" si="12"/>
        <v>138.7408203125</v>
      </c>
      <c r="Y32" s="117">
        <f t="shared" si="12"/>
        <v>142.39189453125005</v>
      </c>
      <c r="Z32" s="117">
        <f t="shared" si="12"/>
        <v>146.04296875000003</v>
      </c>
      <c r="AA32" s="117">
        <f t="shared" si="12"/>
        <v>149.69404296874998</v>
      </c>
      <c r="AB32" s="117">
        <f t="shared" si="12"/>
        <v>153.34511718750002</v>
      </c>
      <c r="AC32" s="117">
        <f t="shared" si="12"/>
        <v>156.99619140625</v>
      </c>
      <c r="AD32" s="117">
        <f t="shared" si="12"/>
        <v>160.64726562500007</v>
      </c>
      <c r="AE32" s="117">
        <f t="shared" si="12"/>
        <v>164.29833984375003</v>
      </c>
      <c r="AF32" s="117">
        <f t="shared" si="12"/>
        <v>167.94941406249998</v>
      </c>
      <c r="AG32" s="117">
        <f t="shared" si="12"/>
        <v>171.60048828125002</v>
      </c>
      <c r="AH32" s="117">
        <f t="shared" si="12"/>
        <v>175.25156250000003</v>
      </c>
      <c r="AI32" s="117">
        <f t="shared" si="12"/>
        <v>178.90263671875005</v>
      </c>
      <c r="AJ32" s="117">
        <f t="shared" si="12"/>
        <v>182.55371093750003</v>
      </c>
      <c r="AK32" s="117">
        <f t="shared" si="12"/>
        <v>186.20478515625004</v>
      </c>
      <c r="AL32" s="117">
        <f t="shared" si="12"/>
        <v>189.85585937500002</v>
      </c>
      <c r="AM32" s="117">
        <f t="shared" si="12"/>
        <v>193.50693359375003</v>
      </c>
      <c r="AN32" s="117">
        <f t="shared" si="12"/>
        <v>197.15800781250007</v>
      </c>
      <c r="AO32" s="117">
        <f t="shared" si="12"/>
        <v>200.80908203125006</v>
      </c>
      <c r="AP32" s="117">
        <f t="shared" si="12"/>
        <v>204.46015625</v>
      </c>
      <c r="AQ32" s="117">
        <f t="shared" si="12"/>
        <v>208.11123046875002</v>
      </c>
      <c r="AR32" s="117">
        <f t="shared" si="12"/>
        <v>211.7623046875</v>
      </c>
      <c r="AS32" s="117">
        <f t="shared" si="12"/>
        <v>215.41337890625007</v>
      </c>
      <c r="AT32" s="117">
        <f t="shared" si="12"/>
        <v>219.06445312500006</v>
      </c>
      <c r="AU32" s="117">
        <f t="shared" si="12"/>
        <v>222.71552734375</v>
      </c>
      <c r="AV32" s="117">
        <f t="shared" si="12"/>
        <v>226.36660156250008</v>
      </c>
      <c r="AW32" s="117">
        <f t="shared" si="12"/>
        <v>230.01767578125</v>
      </c>
      <c r="AX32" s="117">
        <f t="shared" si="12"/>
        <v>233.66875000000007</v>
      </c>
      <c r="AY32" s="123">
        <f t="shared" si="12"/>
        <v>237.31982421875003</v>
      </c>
      <c r="AZ32" s="27">
        <v>3.5</v>
      </c>
    </row>
    <row r="33" spans="31:33" ht="15.75" customHeight="1">
      <c r="AE33" s="5"/>
      <c r="AF33" s="3"/>
      <c r="AG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2.75"/>
    <row r="47" ht="12.75"/>
    <row r="48" ht="12.75"/>
    <row r="49" ht="12.75"/>
    <row r="54" spans="46:51" ht="12.75" hidden="1">
      <c r="AT54" s="136" t="s">
        <v>2</v>
      </c>
      <c r="AU54" s="136"/>
      <c r="AV54" s="136"/>
      <c r="AW54" s="136"/>
      <c r="AX54" s="136"/>
      <c r="AY54" s="136"/>
    </row>
    <row r="55" spans="46:51" ht="12.75" hidden="1">
      <c r="AT55" s="136" t="s">
        <v>0</v>
      </c>
      <c r="AU55" s="136"/>
      <c r="AV55" s="136"/>
      <c r="AW55" s="136"/>
      <c r="AX55" s="136"/>
      <c r="AY55" s="136"/>
    </row>
  </sheetData>
  <sheetProtection password="CAE7" sheet="1"/>
  <mergeCells count="12">
    <mergeCell ref="D3:J3"/>
    <mergeCell ref="D4:J4"/>
    <mergeCell ref="D5:J5"/>
    <mergeCell ref="AL2:AQ2"/>
    <mergeCell ref="AT54:AY54"/>
    <mergeCell ref="AT55:AY55"/>
    <mergeCell ref="AB6:AF6"/>
    <mergeCell ref="A1:AB1"/>
    <mergeCell ref="A2:AJ2"/>
    <mergeCell ref="L8:N8"/>
    <mergeCell ref="S8:U8"/>
    <mergeCell ref="AU8:AY8"/>
  </mergeCells>
  <conditionalFormatting sqref="B11:C32">
    <cfRule type="cellIs" priority="6" dxfId="2" operator="lessThan" stopIfTrue="1">
      <formula>66</formula>
    </cfRule>
    <cfRule type="cellIs" priority="7" dxfId="4" operator="greaterThan" stopIfTrue="1">
      <formula>166</formula>
    </cfRule>
    <cfRule type="cellIs" priority="8" dxfId="1" operator="between" stopIfTrue="1">
      <formula>120</formula>
      <formula>166</formula>
    </cfRule>
    <cfRule type="cellIs" priority="9" dxfId="0" operator="between" stopIfTrue="1">
      <formula>66</formula>
      <formula>120</formula>
    </cfRule>
    <cfRule type="cellIs" priority="10" dxfId="50" operator="lessThan" stopIfTrue="1">
      <formula>66</formula>
    </cfRule>
  </conditionalFormatting>
  <conditionalFormatting sqref="D11:AY32">
    <cfRule type="cellIs" priority="1" dxfId="1" operator="greaterThan" stopIfTrue="1">
      <formula>217.87</formula>
    </cfRule>
    <cfRule type="cellIs" priority="2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PageLayoutView="0" workbookViewId="0" topLeftCell="A1">
      <selection activeCell="B13" sqref="B13:AP27"/>
    </sheetView>
  </sheetViews>
  <sheetFormatPr defaultColWidth="11.421875" defaultRowHeight="12.75"/>
  <cols>
    <col min="1" max="1" width="5.7109375" style="1" customWidth="1"/>
    <col min="2" max="3" width="4.7109375" style="1" customWidth="1"/>
    <col min="4" max="13" width="4.7109375" style="0" customWidth="1"/>
    <col min="14" max="14" width="5.140625" style="0" bestFit="1" customWidth="1"/>
    <col min="15" max="42" width="4.7109375" style="0" customWidth="1"/>
    <col min="43" max="43" width="3.8515625" style="0" bestFit="1" customWidth="1"/>
  </cols>
  <sheetData>
    <row r="1" spans="1:28" ht="19.5" customHeight="1">
      <c r="A1" s="133" t="s">
        <v>27</v>
      </c>
      <c r="B1" s="133"/>
      <c r="C1" s="133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7" ht="15">
      <c r="A2" s="143" t="s">
        <v>24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145"/>
      <c r="AA2" s="145"/>
    </row>
    <row r="3" spans="1:26" ht="9.7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</row>
    <row r="4" spans="3:42" ht="18" customHeight="1">
      <c r="C4" s="130" t="s">
        <v>12</v>
      </c>
      <c r="D4" s="188"/>
      <c r="E4" s="188"/>
      <c r="F4" s="57">
        <v>80</v>
      </c>
      <c r="G4" s="13" t="s">
        <v>3</v>
      </c>
      <c r="H4" s="14"/>
      <c r="J4" s="132" t="s">
        <v>4</v>
      </c>
      <c r="K4" s="131"/>
      <c r="L4" s="131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6" t="s">
        <v>28</v>
      </c>
      <c r="T4" s="147"/>
      <c r="U4" s="147"/>
      <c r="V4" s="147"/>
      <c r="W4" s="147"/>
      <c r="X4" s="147"/>
      <c r="Y4" s="147"/>
      <c r="Z4" s="147"/>
      <c r="AA4" s="148"/>
      <c r="AK4" s="29"/>
      <c r="AL4" s="180"/>
      <c r="AM4" s="181"/>
      <c r="AN4" s="181"/>
      <c r="AO4" s="181"/>
      <c r="AP4" s="181"/>
    </row>
    <row r="5" spans="20:23" ht="9.75" customHeight="1" thickBot="1">
      <c r="T5" s="6"/>
      <c r="U5" s="7"/>
      <c r="V5" s="7"/>
      <c r="W5" s="7"/>
    </row>
    <row r="6" spans="1:43" s="1" customFormat="1" ht="19.5" customHeight="1">
      <c r="A6" s="53" t="s">
        <v>13</v>
      </c>
      <c r="B6" s="38">
        <v>2.5</v>
      </c>
      <c r="C6" s="38">
        <v>2.6</v>
      </c>
      <c r="D6" s="32">
        <v>2.7</v>
      </c>
      <c r="E6" s="32">
        <v>2.8</v>
      </c>
      <c r="F6" s="32">
        <v>2.9</v>
      </c>
      <c r="G6" s="32">
        <v>3</v>
      </c>
      <c r="H6" s="32">
        <v>3.1</v>
      </c>
      <c r="I6" s="32">
        <v>3.2</v>
      </c>
      <c r="J6" s="32">
        <v>3.3</v>
      </c>
      <c r="K6" s="32">
        <v>3.4</v>
      </c>
      <c r="L6" s="32">
        <v>3.5</v>
      </c>
      <c r="M6" s="32">
        <v>3.6</v>
      </c>
      <c r="N6" s="32">
        <v>3.7</v>
      </c>
      <c r="O6" s="32">
        <v>3.8</v>
      </c>
      <c r="P6" s="32">
        <v>3.9</v>
      </c>
      <c r="Q6" s="32">
        <v>4</v>
      </c>
      <c r="R6" s="32">
        <v>4.1</v>
      </c>
      <c r="S6" s="32">
        <v>4.2</v>
      </c>
      <c r="T6" s="32">
        <v>4.3</v>
      </c>
      <c r="U6" s="32">
        <v>4.4</v>
      </c>
      <c r="V6" s="32">
        <v>4.5</v>
      </c>
      <c r="W6" s="32">
        <v>4.6</v>
      </c>
      <c r="X6" s="32">
        <v>4.7</v>
      </c>
      <c r="Y6" s="32">
        <v>4.8</v>
      </c>
      <c r="Z6" s="32">
        <v>4.9</v>
      </c>
      <c r="AA6" s="32">
        <v>5</v>
      </c>
      <c r="AB6" s="32">
        <v>5.1</v>
      </c>
      <c r="AC6" s="32">
        <v>5.2</v>
      </c>
      <c r="AD6" s="32">
        <v>5.3</v>
      </c>
      <c r="AE6" s="32">
        <v>5.4</v>
      </c>
      <c r="AF6" s="32">
        <v>5.5</v>
      </c>
      <c r="AG6" s="32">
        <v>5.6</v>
      </c>
      <c r="AH6" s="32">
        <v>5.7</v>
      </c>
      <c r="AI6" s="32">
        <v>5.8</v>
      </c>
      <c r="AJ6" s="32">
        <v>5.9</v>
      </c>
      <c r="AK6" s="32">
        <v>6</v>
      </c>
      <c r="AL6" s="32">
        <v>6.1</v>
      </c>
      <c r="AM6" s="33">
        <v>6.2</v>
      </c>
      <c r="AN6" s="32">
        <v>6.3</v>
      </c>
      <c r="AO6" s="32">
        <v>6.4</v>
      </c>
      <c r="AP6" s="34">
        <v>6.5</v>
      </c>
      <c r="AQ6" s="39"/>
    </row>
    <row r="7" spans="1:43" ht="18" customHeight="1" hidden="1">
      <c r="A7" s="28">
        <v>1.4</v>
      </c>
      <c r="B7" s="45">
        <f aca="true" t="shared" si="0" ref="B7:AP7">((5/384*$F$4*9.81*($A7*B$6/6)*(($A7)^3))/(($A7/$N$4)*70000000000))*100000000</f>
        <v>5.007187500000001</v>
      </c>
      <c r="C7" s="45">
        <f t="shared" si="0"/>
        <v>5.207474999999999</v>
      </c>
      <c r="D7" s="45">
        <f t="shared" si="0"/>
        <v>5.4077625000000005</v>
      </c>
      <c r="E7" s="45">
        <f t="shared" si="0"/>
        <v>5.608049999999999</v>
      </c>
      <c r="F7" s="45">
        <f t="shared" si="0"/>
        <v>5.8083375</v>
      </c>
      <c r="G7" s="45">
        <f t="shared" si="0"/>
        <v>6.008624999999998</v>
      </c>
      <c r="H7" s="45">
        <f t="shared" si="0"/>
        <v>6.208912499999999</v>
      </c>
      <c r="I7" s="45">
        <f t="shared" si="0"/>
        <v>6.4092</v>
      </c>
      <c r="J7" s="45">
        <f t="shared" si="0"/>
        <v>6.609487499999999</v>
      </c>
      <c r="K7" s="45">
        <f t="shared" si="0"/>
        <v>6.809775000000001</v>
      </c>
      <c r="L7" s="45">
        <f t="shared" si="0"/>
        <v>7.010062499999999</v>
      </c>
      <c r="M7" s="45">
        <f t="shared" si="0"/>
        <v>7.210350000000001</v>
      </c>
      <c r="N7" s="45">
        <f t="shared" si="0"/>
        <v>7.410637500000001</v>
      </c>
      <c r="O7" s="45">
        <f t="shared" si="0"/>
        <v>7.610925</v>
      </c>
      <c r="P7" s="45">
        <f t="shared" si="0"/>
        <v>7.811212500000001</v>
      </c>
      <c r="Q7" s="45">
        <f t="shared" si="0"/>
        <v>8.0115</v>
      </c>
      <c r="R7" s="45">
        <f t="shared" si="0"/>
        <v>8.2117875</v>
      </c>
      <c r="S7" s="45">
        <f t="shared" si="0"/>
        <v>8.412075</v>
      </c>
      <c r="T7" s="45">
        <f t="shared" si="0"/>
        <v>8.6123625</v>
      </c>
      <c r="U7" s="45">
        <f t="shared" si="0"/>
        <v>8.81265</v>
      </c>
      <c r="V7" s="45">
        <f t="shared" si="0"/>
        <v>9.012937500000001</v>
      </c>
      <c r="W7" s="45">
        <f t="shared" si="0"/>
        <v>9.213225</v>
      </c>
      <c r="X7" s="45">
        <f t="shared" si="0"/>
        <v>9.413512500000001</v>
      </c>
      <c r="Y7" s="45">
        <f t="shared" si="0"/>
        <v>9.6138</v>
      </c>
      <c r="Z7" s="45">
        <f t="shared" si="0"/>
        <v>9.8140875</v>
      </c>
      <c r="AA7" s="45">
        <f t="shared" si="0"/>
        <v>10.014375000000001</v>
      </c>
      <c r="AB7" s="45">
        <f t="shared" si="0"/>
        <v>10.2146625</v>
      </c>
      <c r="AC7" s="45">
        <f t="shared" si="0"/>
        <v>10.414949999999997</v>
      </c>
      <c r="AD7" s="45">
        <f t="shared" si="0"/>
        <v>10.6152375</v>
      </c>
      <c r="AE7" s="45">
        <f t="shared" si="0"/>
        <v>10.815525000000001</v>
      </c>
      <c r="AF7" s="45">
        <f t="shared" si="0"/>
        <v>11.015812500000001</v>
      </c>
      <c r="AG7" s="45">
        <f t="shared" si="0"/>
        <v>11.216099999999997</v>
      </c>
      <c r="AH7" s="45">
        <f t="shared" si="0"/>
        <v>11.416387499999999</v>
      </c>
      <c r="AI7" s="45">
        <f t="shared" si="0"/>
        <v>11.616675</v>
      </c>
      <c r="AJ7" s="45">
        <f t="shared" si="0"/>
        <v>11.8169625</v>
      </c>
      <c r="AK7" s="45">
        <f t="shared" si="0"/>
        <v>12.017249999999995</v>
      </c>
      <c r="AL7" s="45">
        <f t="shared" si="0"/>
        <v>12.217537499999997</v>
      </c>
      <c r="AM7" s="46">
        <f t="shared" si="0"/>
        <v>12.417824999999999</v>
      </c>
      <c r="AN7" s="45">
        <f t="shared" si="0"/>
        <v>12.618112499999999</v>
      </c>
      <c r="AO7" s="45">
        <f t="shared" si="0"/>
        <v>12.8184</v>
      </c>
      <c r="AP7" s="51">
        <f t="shared" si="0"/>
        <v>13.0186875</v>
      </c>
      <c r="AQ7" s="41">
        <v>1.4</v>
      </c>
    </row>
    <row r="8" spans="1:43" ht="18" customHeight="1" hidden="1">
      <c r="A8" s="26">
        <v>1.5</v>
      </c>
      <c r="B8" s="45">
        <f aca="true" t="shared" si="1" ref="B8:B17">((5/384*$F$4*9.81*($A8*B$6/6)*(($A8)^3))/(($A8/$N$4)*70000000000))*100000000</f>
        <v>6.158621651785716</v>
      </c>
      <c r="C8" s="45">
        <f aca="true" t="shared" si="2" ref="C8:C17">((5/384*$F$4*9.81*($A8*C$6/6)*(($A8)^3))/(($A8/$N$4)*70000000000))*100000000</f>
        <v>6.404966517857145</v>
      </c>
      <c r="D8" s="45">
        <f aca="true" t="shared" si="3" ref="D8:M17">((5/384*$F$4*9.81*($A8*D$6/6)*(($A8)^3))/(($A8/$N$4)*70000000000))*100000000</f>
        <v>6.651311383928574</v>
      </c>
      <c r="E8" s="45">
        <f t="shared" si="3"/>
        <v>6.89765625</v>
      </c>
      <c r="F8" s="45">
        <f t="shared" si="3"/>
        <v>7.144001116071431</v>
      </c>
      <c r="G8" s="45">
        <f t="shared" si="3"/>
        <v>7.390345982142859</v>
      </c>
      <c r="H8" s="45">
        <f t="shared" si="3"/>
        <v>7.636690848214288</v>
      </c>
      <c r="I8" s="45">
        <f t="shared" si="3"/>
        <v>7.883035714285717</v>
      </c>
      <c r="J8" s="45">
        <f t="shared" si="3"/>
        <v>8.129380580357141</v>
      </c>
      <c r="K8" s="45">
        <f t="shared" si="3"/>
        <v>8.375725446428573</v>
      </c>
      <c r="L8" s="45">
        <f t="shared" si="3"/>
        <v>8.622070312500002</v>
      </c>
      <c r="M8" s="45">
        <f t="shared" si="3"/>
        <v>8.86841517857143</v>
      </c>
      <c r="N8" s="45">
        <f aca="true" t="shared" si="4" ref="N8:W17">((5/384*$F$4*9.81*($A8*N$6/6)*(($A8)^3))/(($A8/$N$4)*70000000000))*100000000</f>
        <v>9.11476004464286</v>
      </c>
      <c r="O8" s="45">
        <f t="shared" si="4"/>
        <v>9.361104910714285</v>
      </c>
      <c r="P8" s="45">
        <f t="shared" si="4"/>
        <v>9.607449776785716</v>
      </c>
      <c r="Q8" s="45">
        <f t="shared" si="4"/>
        <v>9.853794642857146</v>
      </c>
      <c r="R8" s="45">
        <f t="shared" si="4"/>
        <v>10.10013950892857</v>
      </c>
      <c r="S8" s="45">
        <f t="shared" si="4"/>
        <v>10.346484375000003</v>
      </c>
      <c r="T8" s="45">
        <f t="shared" si="4"/>
        <v>10.59282924107143</v>
      </c>
      <c r="U8" s="45">
        <f t="shared" si="4"/>
        <v>10.83917410714286</v>
      </c>
      <c r="V8" s="45">
        <f t="shared" si="4"/>
        <v>11.085518973214288</v>
      </c>
      <c r="W8" s="45">
        <f t="shared" si="4"/>
        <v>11.331863839285715</v>
      </c>
      <c r="X8" s="45">
        <f aca="true" t="shared" si="5" ref="X8:AG17">((5/384*$F$4*9.81*($A8*X$6/6)*(($A8)^3))/(($A8/$N$4)*70000000000))*100000000</f>
        <v>11.578208705357145</v>
      </c>
      <c r="Y8" s="45">
        <f t="shared" si="5"/>
        <v>11.824553571428572</v>
      </c>
      <c r="Z8" s="45">
        <f t="shared" si="5"/>
        <v>12.070898437500004</v>
      </c>
      <c r="AA8" s="45">
        <f t="shared" si="5"/>
        <v>12.317243303571432</v>
      </c>
      <c r="AB8" s="45">
        <f t="shared" si="5"/>
        <v>12.56358816964286</v>
      </c>
      <c r="AC8" s="45">
        <f t="shared" si="5"/>
        <v>12.80993303571429</v>
      </c>
      <c r="AD8" s="45">
        <f t="shared" si="5"/>
        <v>13.056277901785714</v>
      </c>
      <c r="AE8" s="45">
        <f t="shared" si="5"/>
        <v>13.302622767857148</v>
      </c>
      <c r="AF8" s="45">
        <f t="shared" si="5"/>
        <v>13.548967633928573</v>
      </c>
      <c r="AG8" s="45">
        <f t="shared" si="5"/>
        <v>13.7953125</v>
      </c>
      <c r="AH8" s="45">
        <f aca="true" t="shared" si="6" ref="AH8:AP17">((5/384*$F$4*9.81*($A8*AH$6/6)*(($A8)^3))/(($A8/$N$4)*70000000000))*100000000</f>
        <v>14.04165736607143</v>
      </c>
      <c r="AI8" s="45">
        <f t="shared" si="6"/>
        <v>14.288002232142862</v>
      </c>
      <c r="AJ8" s="45">
        <f t="shared" si="6"/>
        <v>14.534347098214292</v>
      </c>
      <c r="AK8" s="45">
        <f t="shared" si="6"/>
        <v>14.780691964285719</v>
      </c>
      <c r="AL8" s="45">
        <f t="shared" si="6"/>
        <v>15.027036830357144</v>
      </c>
      <c r="AM8" s="46">
        <f t="shared" si="6"/>
        <v>15.273381696428576</v>
      </c>
      <c r="AN8" s="45">
        <f t="shared" si="6"/>
        <v>15.519726562500004</v>
      </c>
      <c r="AO8" s="45">
        <f t="shared" si="6"/>
        <v>15.766071428571435</v>
      </c>
      <c r="AP8" s="51">
        <f t="shared" si="6"/>
        <v>16.01241629464286</v>
      </c>
      <c r="AQ8" s="26">
        <v>1.5</v>
      </c>
    </row>
    <row r="9" spans="1:43" ht="18" customHeight="1" hidden="1">
      <c r="A9" s="26">
        <v>1.6</v>
      </c>
      <c r="B9" s="45">
        <f t="shared" si="1"/>
        <v>7.474285714285717</v>
      </c>
      <c r="C9" s="45">
        <f t="shared" si="2"/>
        <v>7.773257142857147</v>
      </c>
      <c r="D9" s="45">
        <f t="shared" si="3"/>
        <v>8.072228571428575</v>
      </c>
      <c r="E9" s="45">
        <f t="shared" si="3"/>
        <v>8.371200000000002</v>
      </c>
      <c r="F9" s="45">
        <f t="shared" si="3"/>
        <v>8.67017142857143</v>
      </c>
      <c r="G9" s="45">
        <f t="shared" si="3"/>
        <v>8.969142857142861</v>
      </c>
      <c r="H9" s="45">
        <f t="shared" si="3"/>
        <v>9.26811428571429</v>
      </c>
      <c r="I9" s="45">
        <f t="shared" si="3"/>
        <v>9.567085714285717</v>
      </c>
      <c r="J9" s="45">
        <f t="shared" si="3"/>
        <v>9.866057142857146</v>
      </c>
      <c r="K9" s="45">
        <f t="shared" si="3"/>
        <v>10.165028571428575</v>
      </c>
      <c r="L9" s="45">
        <f t="shared" si="3"/>
        <v>10.464000000000006</v>
      </c>
      <c r="M9" s="45">
        <f t="shared" si="3"/>
        <v>10.762971428571433</v>
      </c>
      <c r="N9" s="45">
        <f t="shared" si="4"/>
        <v>11.061942857142864</v>
      </c>
      <c r="O9" s="45">
        <f t="shared" si="4"/>
        <v>11.36091428571429</v>
      </c>
      <c r="P9" s="45">
        <f t="shared" si="4"/>
        <v>11.659885714285718</v>
      </c>
      <c r="Q9" s="45">
        <f t="shared" si="4"/>
        <v>11.958857142857147</v>
      </c>
      <c r="R9" s="45">
        <f t="shared" si="4"/>
        <v>12.257828571428574</v>
      </c>
      <c r="S9" s="45">
        <f t="shared" si="4"/>
        <v>12.556800000000006</v>
      </c>
      <c r="T9" s="45">
        <f t="shared" si="4"/>
        <v>12.855771428571433</v>
      </c>
      <c r="U9" s="45">
        <f t="shared" si="4"/>
        <v>13.154742857142862</v>
      </c>
      <c r="V9" s="45">
        <f t="shared" si="4"/>
        <v>13.45371428571429</v>
      </c>
      <c r="W9" s="45">
        <f t="shared" si="4"/>
        <v>13.752685714285718</v>
      </c>
      <c r="X9" s="45">
        <f t="shared" si="5"/>
        <v>14.051657142857147</v>
      </c>
      <c r="Y9" s="45">
        <f t="shared" si="5"/>
        <v>14.350628571428574</v>
      </c>
      <c r="Z9" s="45">
        <f t="shared" si="5"/>
        <v>14.649600000000007</v>
      </c>
      <c r="AA9" s="45">
        <f t="shared" si="5"/>
        <v>14.948571428571434</v>
      </c>
      <c r="AB9" s="45">
        <f t="shared" si="5"/>
        <v>15.24754285714286</v>
      </c>
      <c r="AC9" s="45">
        <f t="shared" si="5"/>
        <v>15.546514285714293</v>
      </c>
      <c r="AD9" s="45">
        <f t="shared" si="5"/>
        <v>15.84548571428572</v>
      </c>
      <c r="AE9" s="45">
        <f t="shared" si="5"/>
        <v>16.14445714285715</v>
      </c>
      <c r="AF9" s="45">
        <f t="shared" si="5"/>
        <v>16.44342857142858</v>
      </c>
      <c r="AG9" s="45">
        <f t="shared" si="5"/>
        <v>16.742400000000004</v>
      </c>
      <c r="AH9" s="45">
        <f t="shared" si="6"/>
        <v>17.041371428571438</v>
      </c>
      <c r="AI9" s="45">
        <f t="shared" si="6"/>
        <v>17.34034285714286</v>
      </c>
      <c r="AJ9" s="45">
        <f t="shared" si="6"/>
        <v>17.639314285714295</v>
      </c>
      <c r="AK9" s="45">
        <f t="shared" si="6"/>
        <v>17.938285714285723</v>
      </c>
      <c r="AL9" s="45">
        <f t="shared" si="6"/>
        <v>18.23725714285715</v>
      </c>
      <c r="AM9" s="46">
        <f t="shared" si="6"/>
        <v>18.53622857142858</v>
      </c>
      <c r="AN9" s="45">
        <f t="shared" si="6"/>
        <v>18.835200000000007</v>
      </c>
      <c r="AO9" s="45">
        <f t="shared" si="6"/>
        <v>19.134171428571435</v>
      </c>
      <c r="AP9" s="51">
        <f t="shared" si="6"/>
        <v>19.43314285714286</v>
      </c>
      <c r="AQ9" s="26">
        <v>1.6</v>
      </c>
    </row>
    <row r="10" spans="1:43" ht="18" customHeight="1" hidden="1">
      <c r="A10" s="26">
        <v>1.7</v>
      </c>
      <c r="B10" s="45">
        <f t="shared" si="1"/>
        <v>8.965128348214288</v>
      </c>
      <c r="C10" s="45">
        <f t="shared" si="2"/>
        <v>9.32373348214286</v>
      </c>
      <c r="D10" s="45">
        <f t="shared" si="3"/>
        <v>9.68233861607143</v>
      </c>
      <c r="E10" s="45">
        <f t="shared" si="3"/>
        <v>10.040943750000002</v>
      </c>
      <c r="F10" s="45">
        <f t="shared" si="3"/>
        <v>10.399548883928574</v>
      </c>
      <c r="G10" s="45">
        <f t="shared" si="3"/>
        <v>10.758154017857144</v>
      </c>
      <c r="H10" s="45">
        <f t="shared" si="3"/>
        <v>11.116759151785715</v>
      </c>
      <c r="I10" s="45">
        <f t="shared" si="3"/>
        <v>11.475364285714287</v>
      </c>
      <c r="J10" s="45">
        <f t="shared" si="3"/>
        <v>11.833969419642859</v>
      </c>
      <c r="K10" s="45">
        <f t="shared" si="3"/>
        <v>12.192574553571431</v>
      </c>
      <c r="L10" s="45">
        <f t="shared" si="3"/>
        <v>12.551179687500003</v>
      </c>
      <c r="M10" s="45">
        <f t="shared" si="3"/>
        <v>12.909784821428575</v>
      </c>
      <c r="N10" s="45">
        <f t="shared" si="4"/>
        <v>13.268389955357145</v>
      </c>
      <c r="O10" s="45">
        <f t="shared" si="4"/>
        <v>13.626995089285716</v>
      </c>
      <c r="P10" s="45">
        <f t="shared" si="4"/>
        <v>13.985600223214286</v>
      </c>
      <c r="Q10" s="45">
        <f t="shared" si="4"/>
        <v>14.34420535714286</v>
      </c>
      <c r="R10" s="45">
        <f t="shared" si="4"/>
        <v>14.702810491071425</v>
      </c>
      <c r="S10" s="45">
        <f t="shared" si="4"/>
        <v>15.061415625</v>
      </c>
      <c r="T10" s="45">
        <f t="shared" si="4"/>
        <v>15.420020758928572</v>
      </c>
      <c r="U10" s="45">
        <f t="shared" si="4"/>
        <v>15.778625892857148</v>
      </c>
      <c r="V10" s="45">
        <f t="shared" si="4"/>
        <v>16.13723102678572</v>
      </c>
      <c r="W10" s="45">
        <f t="shared" si="4"/>
        <v>16.495836160714287</v>
      </c>
      <c r="X10" s="45">
        <f t="shared" si="5"/>
        <v>16.85444129464286</v>
      </c>
      <c r="Y10" s="45">
        <f t="shared" si="5"/>
        <v>17.21304642857143</v>
      </c>
      <c r="Z10" s="45">
        <f t="shared" si="5"/>
        <v>17.571651562500005</v>
      </c>
      <c r="AA10" s="45">
        <f t="shared" si="5"/>
        <v>17.930256696428575</v>
      </c>
      <c r="AB10" s="45">
        <f t="shared" si="5"/>
        <v>18.288861830357146</v>
      </c>
      <c r="AC10" s="45">
        <f t="shared" si="5"/>
        <v>18.64746696428572</v>
      </c>
      <c r="AD10" s="45">
        <f t="shared" si="5"/>
        <v>19.006072098214286</v>
      </c>
      <c r="AE10" s="45">
        <f t="shared" si="5"/>
        <v>19.36467723214286</v>
      </c>
      <c r="AF10" s="45">
        <f t="shared" si="5"/>
        <v>19.72328236607143</v>
      </c>
      <c r="AG10" s="45">
        <f t="shared" si="5"/>
        <v>20.081887500000004</v>
      </c>
      <c r="AH10" s="45">
        <f t="shared" si="6"/>
        <v>20.440492633928574</v>
      </c>
      <c r="AI10" s="45">
        <f t="shared" si="6"/>
        <v>20.79909776785715</v>
      </c>
      <c r="AJ10" s="45">
        <f t="shared" si="6"/>
        <v>21.15770290178572</v>
      </c>
      <c r="AK10" s="45">
        <f t="shared" si="6"/>
        <v>21.51630803571429</v>
      </c>
      <c r="AL10" s="45">
        <f t="shared" si="6"/>
        <v>21.87491316964286</v>
      </c>
      <c r="AM10" s="46">
        <f t="shared" si="6"/>
        <v>22.23351830357143</v>
      </c>
      <c r="AN10" s="45">
        <f t="shared" si="6"/>
        <v>22.592123437500003</v>
      </c>
      <c r="AO10" s="45">
        <f t="shared" si="6"/>
        <v>22.950728571428574</v>
      </c>
      <c r="AP10" s="51">
        <f t="shared" si="6"/>
        <v>23.309333705357147</v>
      </c>
      <c r="AQ10" s="26">
        <v>1.7</v>
      </c>
    </row>
    <row r="11" spans="1:43" ht="18" customHeight="1" hidden="1">
      <c r="A11" s="26">
        <v>1.8</v>
      </c>
      <c r="B11" s="45">
        <f t="shared" si="1"/>
        <v>10.642098214285717</v>
      </c>
      <c r="C11" s="45">
        <f t="shared" si="2"/>
        <v>11.067782142857148</v>
      </c>
      <c r="D11" s="45">
        <f t="shared" si="3"/>
        <v>11.493466071428577</v>
      </c>
      <c r="E11" s="45">
        <f t="shared" si="3"/>
        <v>11.919150000000004</v>
      </c>
      <c r="F11" s="45">
        <f t="shared" si="3"/>
        <v>12.344833928571433</v>
      </c>
      <c r="G11" s="45">
        <f t="shared" si="3"/>
        <v>12.77051785714286</v>
      </c>
      <c r="H11" s="45">
        <f t="shared" si="3"/>
        <v>13.19620178571429</v>
      </c>
      <c r="I11" s="45">
        <f t="shared" si="3"/>
        <v>13.621885714285717</v>
      </c>
      <c r="J11" s="45">
        <f t="shared" si="3"/>
        <v>14.047569642857146</v>
      </c>
      <c r="K11" s="45">
        <f t="shared" si="3"/>
        <v>14.473253571428577</v>
      </c>
      <c r="L11" s="45">
        <f t="shared" si="3"/>
        <v>14.898937500000004</v>
      </c>
      <c r="M11" s="45">
        <f t="shared" si="3"/>
        <v>15.324621428571433</v>
      </c>
      <c r="N11" s="45">
        <f t="shared" si="4"/>
        <v>15.750305357142864</v>
      </c>
      <c r="O11" s="45">
        <f t="shared" si="4"/>
        <v>16.175989285714287</v>
      </c>
      <c r="P11" s="45">
        <f t="shared" si="4"/>
        <v>16.601673214285718</v>
      </c>
      <c r="Q11" s="45">
        <f t="shared" si="4"/>
        <v>17.027357142857145</v>
      </c>
      <c r="R11" s="45">
        <f t="shared" si="4"/>
        <v>17.453041071428576</v>
      </c>
      <c r="S11" s="45">
        <f t="shared" si="4"/>
        <v>17.878725000000006</v>
      </c>
      <c r="T11" s="45">
        <f t="shared" si="4"/>
        <v>18.304408928571437</v>
      </c>
      <c r="U11" s="45">
        <f t="shared" si="4"/>
        <v>18.73009285714286</v>
      </c>
      <c r="V11" s="45">
        <f t="shared" si="4"/>
        <v>19.15577678571429</v>
      </c>
      <c r="W11" s="45">
        <f t="shared" si="4"/>
        <v>19.58146071428572</v>
      </c>
      <c r="X11" s="45">
        <f t="shared" si="5"/>
        <v>20.00714464285715</v>
      </c>
      <c r="Y11" s="45">
        <f t="shared" si="5"/>
        <v>20.43282857142858</v>
      </c>
      <c r="Z11" s="45">
        <f t="shared" si="5"/>
        <v>20.858512500000003</v>
      </c>
      <c r="AA11" s="45">
        <f t="shared" si="5"/>
        <v>21.284196428571434</v>
      </c>
      <c r="AB11" s="45">
        <f t="shared" si="5"/>
        <v>21.709880357142865</v>
      </c>
      <c r="AC11" s="45">
        <f t="shared" si="5"/>
        <v>22.135564285714295</v>
      </c>
      <c r="AD11" s="45">
        <f t="shared" si="5"/>
        <v>22.56124821428572</v>
      </c>
      <c r="AE11" s="45">
        <f t="shared" si="5"/>
        <v>22.986932142857153</v>
      </c>
      <c r="AF11" s="45">
        <f t="shared" si="5"/>
        <v>23.412616071428584</v>
      </c>
      <c r="AG11" s="45">
        <f t="shared" si="5"/>
        <v>23.838300000000007</v>
      </c>
      <c r="AH11" s="45">
        <f t="shared" si="6"/>
        <v>24.263983928571434</v>
      </c>
      <c r="AI11" s="45">
        <f t="shared" si="6"/>
        <v>24.689667857142865</v>
      </c>
      <c r="AJ11" s="45">
        <f t="shared" si="6"/>
        <v>25.1153517857143</v>
      </c>
      <c r="AK11" s="45">
        <f t="shared" si="6"/>
        <v>25.54103571428572</v>
      </c>
      <c r="AL11" s="45">
        <f t="shared" si="6"/>
        <v>25.96671964285715</v>
      </c>
      <c r="AM11" s="46">
        <f t="shared" si="6"/>
        <v>26.39240357142858</v>
      </c>
      <c r="AN11" s="45">
        <f t="shared" si="6"/>
        <v>26.818087500000004</v>
      </c>
      <c r="AO11" s="45">
        <f t="shared" si="6"/>
        <v>27.243771428571435</v>
      </c>
      <c r="AP11" s="51">
        <f t="shared" si="6"/>
        <v>27.669455357142866</v>
      </c>
      <c r="AQ11" s="26">
        <v>1.8</v>
      </c>
    </row>
    <row r="12" spans="1:43" ht="18" customHeight="1" hidden="1">
      <c r="A12" s="26">
        <v>1.9</v>
      </c>
      <c r="B12" s="45">
        <f t="shared" si="1"/>
        <v>12.516143973214287</v>
      </c>
      <c r="C12" s="45">
        <f t="shared" si="2"/>
        <v>13.016789732142858</v>
      </c>
      <c r="D12" s="45">
        <f t="shared" si="3"/>
        <v>13.51743549107143</v>
      </c>
      <c r="E12" s="45">
        <f t="shared" si="3"/>
        <v>14.018081250000002</v>
      </c>
      <c r="F12" s="45">
        <f t="shared" si="3"/>
        <v>14.518727008928574</v>
      </c>
      <c r="G12" s="45">
        <f t="shared" si="3"/>
        <v>15.01937276785714</v>
      </c>
      <c r="H12" s="45">
        <f t="shared" si="3"/>
        <v>15.520018526785714</v>
      </c>
      <c r="I12" s="45">
        <f t="shared" si="3"/>
        <v>16.020664285714286</v>
      </c>
      <c r="J12" s="45">
        <f t="shared" si="3"/>
        <v>16.521310044642856</v>
      </c>
      <c r="K12" s="45">
        <f t="shared" si="3"/>
        <v>17.021955803571426</v>
      </c>
      <c r="L12" s="45">
        <f t="shared" si="3"/>
        <v>17.5226015625</v>
      </c>
      <c r="M12" s="45">
        <f t="shared" si="3"/>
        <v>18.02324732142857</v>
      </c>
      <c r="N12" s="45">
        <f t="shared" si="4"/>
        <v>18.523893080357144</v>
      </c>
      <c r="O12" s="45">
        <f t="shared" si="4"/>
        <v>19.024538839285714</v>
      </c>
      <c r="P12" s="45">
        <f t="shared" si="4"/>
        <v>19.525184598214285</v>
      </c>
      <c r="Q12" s="45">
        <f t="shared" si="4"/>
        <v>20.02583035714286</v>
      </c>
      <c r="R12" s="45">
        <f t="shared" si="4"/>
        <v>20.52647611607143</v>
      </c>
      <c r="S12" s="45">
        <f t="shared" si="4"/>
        <v>21.027121875</v>
      </c>
      <c r="T12" s="45">
        <f t="shared" si="4"/>
        <v>21.527767633928573</v>
      </c>
      <c r="U12" s="45">
        <f t="shared" si="4"/>
        <v>22.028413392857146</v>
      </c>
      <c r="V12" s="45">
        <f t="shared" si="4"/>
        <v>22.529059151785713</v>
      </c>
      <c r="W12" s="45">
        <f t="shared" si="4"/>
        <v>23.029704910714283</v>
      </c>
      <c r="X12" s="45">
        <f t="shared" si="5"/>
        <v>23.53035066964286</v>
      </c>
      <c r="Y12" s="45">
        <f t="shared" si="5"/>
        <v>24.030996428571427</v>
      </c>
      <c r="Z12" s="45">
        <f t="shared" si="5"/>
        <v>24.531642187500005</v>
      </c>
      <c r="AA12" s="45">
        <f t="shared" si="5"/>
        <v>25.032287946428575</v>
      </c>
      <c r="AB12" s="45">
        <f t="shared" si="5"/>
        <v>25.53293370535715</v>
      </c>
      <c r="AC12" s="45">
        <f t="shared" si="5"/>
        <v>26.033579464285715</v>
      </c>
      <c r="AD12" s="45">
        <f t="shared" si="5"/>
        <v>26.534225223214282</v>
      </c>
      <c r="AE12" s="45">
        <f t="shared" si="5"/>
        <v>27.03487098214286</v>
      </c>
      <c r="AF12" s="45">
        <f t="shared" si="5"/>
        <v>27.53551674107143</v>
      </c>
      <c r="AG12" s="45">
        <f t="shared" si="5"/>
        <v>28.036162500000003</v>
      </c>
      <c r="AH12" s="45">
        <f t="shared" si="6"/>
        <v>28.536808258928573</v>
      </c>
      <c r="AI12" s="45">
        <f t="shared" si="6"/>
        <v>29.037454017857147</v>
      </c>
      <c r="AJ12" s="45">
        <f t="shared" si="6"/>
        <v>29.538099776785717</v>
      </c>
      <c r="AK12" s="45">
        <f t="shared" si="6"/>
        <v>30.03874553571428</v>
      </c>
      <c r="AL12" s="45">
        <f t="shared" si="6"/>
        <v>30.53939129464285</v>
      </c>
      <c r="AM12" s="46">
        <f t="shared" si="6"/>
        <v>31.040037053571428</v>
      </c>
      <c r="AN12" s="45">
        <f t="shared" si="6"/>
        <v>31.540682812500002</v>
      </c>
      <c r="AO12" s="45">
        <f t="shared" si="6"/>
        <v>32.04132857142857</v>
      </c>
      <c r="AP12" s="51">
        <f t="shared" si="6"/>
        <v>32.54197433035714</v>
      </c>
      <c r="AQ12" s="26">
        <v>1.9</v>
      </c>
    </row>
    <row r="13" spans="1:43" ht="18" customHeight="1">
      <c r="A13" s="26">
        <v>2</v>
      </c>
      <c r="B13" s="71">
        <f t="shared" si="1"/>
        <v>14.598214285714286</v>
      </c>
      <c r="C13" s="71">
        <f t="shared" si="2"/>
        <v>15.182142857142859</v>
      </c>
      <c r="D13" s="71">
        <f t="shared" si="3"/>
        <v>15.766071428571431</v>
      </c>
      <c r="E13" s="71">
        <f t="shared" si="3"/>
        <v>16.35</v>
      </c>
      <c r="F13" s="71">
        <f t="shared" si="3"/>
        <v>16.933928571428574</v>
      </c>
      <c r="G13" s="71">
        <f t="shared" si="3"/>
        <v>17.517857142857146</v>
      </c>
      <c r="H13" s="71">
        <f t="shared" si="3"/>
        <v>18.101785714285718</v>
      </c>
      <c r="I13" s="71">
        <f t="shared" si="3"/>
        <v>18.68571428571429</v>
      </c>
      <c r="J13" s="71">
        <f t="shared" si="3"/>
        <v>19.26964285714286</v>
      </c>
      <c r="K13" s="71">
        <f t="shared" si="3"/>
        <v>19.85357142857143</v>
      </c>
      <c r="L13" s="71">
        <f t="shared" si="3"/>
        <v>20.437500000000007</v>
      </c>
      <c r="M13" s="71">
        <f t="shared" si="3"/>
        <v>21.021428571428572</v>
      </c>
      <c r="N13" s="71">
        <f t="shared" si="4"/>
        <v>21.605357142857144</v>
      </c>
      <c r="O13" s="71">
        <f t="shared" si="4"/>
        <v>22.189285714285717</v>
      </c>
      <c r="P13" s="71">
        <f t="shared" si="4"/>
        <v>22.77321428571429</v>
      </c>
      <c r="Q13" s="71">
        <f t="shared" si="4"/>
        <v>23.357142857142858</v>
      </c>
      <c r="R13" s="71">
        <f t="shared" si="4"/>
        <v>23.941071428571433</v>
      </c>
      <c r="S13" s="71">
        <f t="shared" si="4"/>
        <v>24.525000000000006</v>
      </c>
      <c r="T13" s="71">
        <f t="shared" si="4"/>
        <v>25.108928571428574</v>
      </c>
      <c r="U13" s="71">
        <f t="shared" si="4"/>
        <v>25.692857142857147</v>
      </c>
      <c r="V13" s="71">
        <f t="shared" si="4"/>
        <v>26.276785714285722</v>
      </c>
      <c r="W13" s="71">
        <f t="shared" si="4"/>
        <v>26.860714285714284</v>
      </c>
      <c r="X13" s="71">
        <f t="shared" si="5"/>
        <v>27.44464285714286</v>
      </c>
      <c r="Y13" s="71">
        <f t="shared" si="5"/>
        <v>28.028571428571432</v>
      </c>
      <c r="Z13" s="71">
        <f t="shared" si="5"/>
        <v>28.612500000000004</v>
      </c>
      <c r="AA13" s="71">
        <f t="shared" si="5"/>
        <v>29.196428571428573</v>
      </c>
      <c r="AB13" s="71">
        <f t="shared" si="5"/>
        <v>29.78035714285715</v>
      </c>
      <c r="AC13" s="71">
        <f t="shared" si="5"/>
        <v>30.364285714285717</v>
      </c>
      <c r="AD13" s="71">
        <f t="shared" si="5"/>
        <v>30.948214285714286</v>
      </c>
      <c r="AE13" s="71">
        <f t="shared" si="5"/>
        <v>31.532142857142862</v>
      </c>
      <c r="AF13" s="71">
        <f t="shared" si="5"/>
        <v>32.11607142857143</v>
      </c>
      <c r="AG13" s="71">
        <f t="shared" si="5"/>
        <v>32.7</v>
      </c>
      <c r="AH13" s="71">
        <f t="shared" si="6"/>
        <v>33.28392857142858</v>
      </c>
      <c r="AI13" s="71">
        <f t="shared" si="6"/>
        <v>33.86785714285715</v>
      </c>
      <c r="AJ13" s="71">
        <f t="shared" si="6"/>
        <v>34.45178571428572</v>
      </c>
      <c r="AK13" s="71">
        <f t="shared" si="6"/>
        <v>35.03571428571429</v>
      </c>
      <c r="AL13" s="71">
        <f t="shared" si="6"/>
        <v>35.61964285714286</v>
      </c>
      <c r="AM13" s="73">
        <f t="shared" si="6"/>
        <v>36.203571428571436</v>
      </c>
      <c r="AN13" s="71">
        <f t="shared" si="6"/>
        <v>36.78750000000001</v>
      </c>
      <c r="AO13" s="71">
        <f t="shared" si="6"/>
        <v>37.37142857142858</v>
      </c>
      <c r="AP13" s="72">
        <f t="shared" si="6"/>
        <v>37.955357142857146</v>
      </c>
      <c r="AQ13" s="26">
        <v>2</v>
      </c>
    </row>
    <row r="14" spans="1:43" ht="18" customHeight="1">
      <c r="A14" s="26">
        <v>2.1</v>
      </c>
      <c r="B14" s="71">
        <f t="shared" si="1"/>
        <v>16.899257812500004</v>
      </c>
      <c r="C14" s="71">
        <f t="shared" si="2"/>
        <v>17.575228125000006</v>
      </c>
      <c r="D14" s="71">
        <f t="shared" si="3"/>
        <v>18.25119843750001</v>
      </c>
      <c r="E14" s="71">
        <f t="shared" si="3"/>
        <v>18.927168750000003</v>
      </c>
      <c r="F14" s="71">
        <f t="shared" si="3"/>
        <v>19.603139062500006</v>
      </c>
      <c r="G14" s="71">
        <f t="shared" si="3"/>
        <v>20.279109375000008</v>
      </c>
      <c r="H14" s="71">
        <f t="shared" si="3"/>
        <v>20.95507968750001</v>
      </c>
      <c r="I14" s="71">
        <f t="shared" si="3"/>
        <v>21.63105000000001</v>
      </c>
      <c r="J14" s="71">
        <f t="shared" si="3"/>
        <v>22.307020312500008</v>
      </c>
      <c r="K14" s="71">
        <f t="shared" si="3"/>
        <v>22.982990625000006</v>
      </c>
      <c r="L14" s="71">
        <f t="shared" si="3"/>
        <v>23.65896093750001</v>
      </c>
      <c r="M14" s="71">
        <f t="shared" si="3"/>
        <v>24.334931250000007</v>
      </c>
      <c r="N14" s="71">
        <f t="shared" si="4"/>
        <v>25.010901562500013</v>
      </c>
      <c r="O14" s="71">
        <f t="shared" si="4"/>
        <v>25.686871875000005</v>
      </c>
      <c r="P14" s="71">
        <f t="shared" si="4"/>
        <v>26.362842187500004</v>
      </c>
      <c r="Q14" s="71">
        <f t="shared" si="4"/>
        <v>27.03881250000001</v>
      </c>
      <c r="R14" s="71">
        <f t="shared" si="4"/>
        <v>27.7147828125</v>
      </c>
      <c r="S14" s="71">
        <f t="shared" si="4"/>
        <v>28.390753125000007</v>
      </c>
      <c r="T14" s="71">
        <f t="shared" si="4"/>
        <v>29.066723437500002</v>
      </c>
      <c r="U14" s="71">
        <f t="shared" si="4"/>
        <v>29.74269375000001</v>
      </c>
      <c r="V14" s="71">
        <f t="shared" si="4"/>
        <v>30.418664062500007</v>
      </c>
      <c r="W14" s="71">
        <f t="shared" si="4"/>
        <v>31.094634375000012</v>
      </c>
      <c r="X14" s="71">
        <f t="shared" si="5"/>
        <v>31.77060468750001</v>
      </c>
      <c r="Y14" s="71">
        <f t="shared" si="5"/>
        <v>32.44657500000001</v>
      </c>
      <c r="Z14" s="71">
        <f t="shared" si="5"/>
        <v>33.122545312500016</v>
      </c>
      <c r="AA14" s="71">
        <f t="shared" si="5"/>
        <v>33.79851562500001</v>
      </c>
      <c r="AB14" s="71">
        <f t="shared" si="5"/>
        <v>34.474485937500006</v>
      </c>
      <c r="AC14" s="71">
        <f t="shared" si="5"/>
        <v>35.15045625000001</v>
      </c>
      <c r="AD14" s="71">
        <f t="shared" si="5"/>
        <v>35.82642656250001</v>
      </c>
      <c r="AE14" s="71">
        <f t="shared" si="5"/>
        <v>36.50239687500002</v>
      </c>
      <c r="AF14" s="71">
        <f t="shared" si="5"/>
        <v>37.17836718750001</v>
      </c>
      <c r="AG14" s="71">
        <f t="shared" si="5"/>
        <v>37.85433750000001</v>
      </c>
      <c r="AH14" s="71">
        <f t="shared" si="6"/>
        <v>38.53030781250001</v>
      </c>
      <c r="AI14" s="71">
        <f t="shared" si="6"/>
        <v>39.20627812500001</v>
      </c>
      <c r="AJ14" s="71">
        <f t="shared" si="6"/>
        <v>39.88224843750001</v>
      </c>
      <c r="AK14" s="71">
        <f t="shared" si="6"/>
        <v>40.558218750000016</v>
      </c>
      <c r="AL14" s="71">
        <f t="shared" si="6"/>
        <v>41.234189062500015</v>
      </c>
      <c r="AM14" s="73">
        <f t="shared" si="6"/>
        <v>41.91015937500002</v>
      </c>
      <c r="AN14" s="71">
        <f t="shared" si="6"/>
        <v>42.58612968750001</v>
      </c>
      <c r="AO14" s="71">
        <f t="shared" si="6"/>
        <v>43.26210000000002</v>
      </c>
      <c r="AP14" s="72">
        <f t="shared" si="6"/>
        <v>43.93807031250001</v>
      </c>
      <c r="AQ14" s="26">
        <v>2.1</v>
      </c>
    </row>
    <row r="15" spans="1:43" ht="18" customHeight="1">
      <c r="A15" s="26">
        <v>2.2</v>
      </c>
      <c r="B15" s="71">
        <f t="shared" si="1"/>
        <v>19.43022321428572</v>
      </c>
      <c r="C15" s="71">
        <f t="shared" si="2"/>
        <v>20.207432142857154</v>
      </c>
      <c r="D15" s="71">
        <f t="shared" si="3"/>
        <v>20.984641071428584</v>
      </c>
      <c r="E15" s="71">
        <f t="shared" si="3"/>
        <v>21.761850000000006</v>
      </c>
      <c r="F15" s="71">
        <f t="shared" si="3"/>
        <v>22.539058928571436</v>
      </c>
      <c r="G15" s="71">
        <f t="shared" si="3"/>
        <v>23.31626785714287</v>
      </c>
      <c r="H15" s="71">
        <f t="shared" si="3"/>
        <v>24.093476785714305</v>
      </c>
      <c r="I15" s="71">
        <f t="shared" si="3"/>
        <v>24.870685714285727</v>
      </c>
      <c r="J15" s="71">
        <f t="shared" si="3"/>
        <v>25.647894642857153</v>
      </c>
      <c r="K15" s="71">
        <f t="shared" si="3"/>
        <v>26.42510357142859</v>
      </c>
      <c r="L15" s="71">
        <f t="shared" si="3"/>
        <v>27.202312500000012</v>
      </c>
      <c r="M15" s="71">
        <f t="shared" si="3"/>
        <v>27.979521428571445</v>
      </c>
      <c r="N15" s="71">
        <f t="shared" si="4"/>
        <v>28.756730357142875</v>
      </c>
      <c r="O15" s="71">
        <f t="shared" si="4"/>
        <v>29.5339392857143</v>
      </c>
      <c r="P15" s="71">
        <f t="shared" si="4"/>
        <v>30.311148214285723</v>
      </c>
      <c r="Q15" s="71">
        <f t="shared" si="4"/>
        <v>31.08835714285716</v>
      </c>
      <c r="R15" s="71">
        <f t="shared" si="4"/>
        <v>31.865566071428578</v>
      </c>
      <c r="S15" s="71">
        <f t="shared" si="4"/>
        <v>32.642775000000015</v>
      </c>
      <c r="T15" s="71">
        <f t="shared" si="4"/>
        <v>33.41998392857145</v>
      </c>
      <c r="U15" s="71">
        <f t="shared" si="4"/>
        <v>34.19719285714288</v>
      </c>
      <c r="V15" s="71">
        <f t="shared" si="4"/>
        <v>34.974401785714306</v>
      </c>
      <c r="W15" s="71">
        <f t="shared" si="4"/>
        <v>35.75161071428573</v>
      </c>
      <c r="X15" s="71">
        <f t="shared" si="5"/>
        <v>36.528819642857165</v>
      </c>
      <c r="Y15" s="71">
        <f t="shared" si="5"/>
        <v>37.306028571428584</v>
      </c>
      <c r="Z15" s="71">
        <f t="shared" si="5"/>
        <v>38.08323750000002</v>
      </c>
      <c r="AA15" s="71">
        <f t="shared" si="5"/>
        <v>38.86044642857144</v>
      </c>
      <c r="AB15" s="71">
        <f t="shared" si="5"/>
        <v>39.637655357142876</v>
      </c>
      <c r="AC15" s="71">
        <f t="shared" si="5"/>
        <v>40.41486428571431</v>
      </c>
      <c r="AD15" s="71">
        <f t="shared" si="5"/>
        <v>41.19207321428573</v>
      </c>
      <c r="AE15" s="71">
        <f t="shared" si="5"/>
        <v>41.96928214285717</v>
      </c>
      <c r="AF15" s="71">
        <f t="shared" si="5"/>
        <v>42.7464910714286</v>
      </c>
      <c r="AG15" s="71">
        <f t="shared" si="5"/>
        <v>43.52370000000001</v>
      </c>
      <c r="AH15" s="71">
        <f t="shared" si="6"/>
        <v>44.30090892857145</v>
      </c>
      <c r="AI15" s="71">
        <f t="shared" si="6"/>
        <v>45.07811785714287</v>
      </c>
      <c r="AJ15" s="71">
        <f t="shared" si="6"/>
        <v>45.855326785714304</v>
      </c>
      <c r="AK15" s="71">
        <f t="shared" si="6"/>
        <v>46.63253571428574</v>
      </c>
      <c r="AL15" s="71">
        <f t="shared" si="6"/>
        <v>47.40974464285716</v>
      </c>
      <c r="AM15" s="73">
        <f t="shared" si="6"/>
        <v>48.18695357142861</v>
      </c>
      <c r="AN15" s="71">
        <f t="shared" si="6"/>
        <v>48.964162500000015</v>
      </c>
      <c r="AO15" s="71">
        <f t="shared" si="6"/>
        <v>49.741371428571455</v>
      </c>
      <c r="AP15" s="72">
        <f t="shared" si="6"/>
        <v>50.51858035714287</v>
      </c>
      <c r="AQ15" s="26">
        <v>2.2</v>
      </c>
    </row>
    <row r="16" spans="1:43" ht="18" customHeight="1">
      <c r="A16" s="26">
        <v>2.3</v>
      </c>
      <c r="B16" s="71">
        <f t="shared" si="1"/>
        <v>22.20205915178571</v>
      </c>
      <c r="C16" s="71">
        <f t="shared" si="2"/>
        <v>23.090141517857138</v>
      </c>
      <c r="D16" s="71">
        <f t="shared" si="3"/>
        <v>23.978223883928568</v>
      </c>
      <c r="E16" s="71">
        <f t="shared" si="3"/>
        <v>24.86630625</v>
      </c>
      <c r="F16" s="71">
        <f t="shared" si="3"/>
        <v>25.754388616071427</v>
      </c>
      <c r="G16" s="71">
        <f t="shared" si="3"/>
        <v>26.642470982142854</v>
      </c>
      <c r="H16" s="71">
        <f t="shared" si="3"/>
        <v>27.530553348214283</v>
      </c>
      <c r="I16" s="71">
        <f t="shared" si="3"/>
        <v>28.418635714285717</v>
      </c>
      <c r="J16" s="71">
        <f t="shared" si="3"/>
        <v>29.306718080357136</v>
      </c>
      <c r="K16" s="71">
        <f t="shared" si="3"/>
        <v>30.19480044642857</v>
      </c>
      <c r="L16" s="71">
        <f t="shared" si="3"/>
        <v>31.082882812499996</v>
      </c>
      <c r="M16" s="71">
        <f t="shared" si="3"/>
        <v>31.970965178571426</v>
      </c>
      <c r="N16" s="71">
        <f t="shared" si="4"/>
        <v>32.859047544642856</v>
      </c>
      <c r="O16" s="71">
        <f t="shared" si="4"/>
        <v>33.74712991071428</v>
      </c>
      <c r="P16" s="71">
        <f t="shared" si="4"/>
        <v>34.635212276785715</v>
      </c>
      <c r="Q16" s="71">
        <f t="shared" si="4"/>
        <v>35.52329464285713</v>
      </c>
      <c r="R16" s="71">
        <f t="shared" si="4"/>
        <v>36.41137700892856</v>
      </c>
      <c r="S16" s="71">
        <f t="shared" si="4"/>
        <v>37.299459375000005</v>
      </c>
      <c r="T16" s="71">
        <f t="shared" si="4"/>
        <v>38.18754174107142</v>
      </c>
      <c r="U16" s="71">
        <f t="shared" si="4"/>
        <v>39.07562410714285</v>
      </c>
      <c r="V16" s="71">
        <f t="shared" si="4"/>
        <v>39.96370647321427</v>
      </c>
      <c r="W16" s="71">
        <f t="shared" si="4"/>
        <v>40.85178883928571</v>
      </c>
      <c r="X16" s="71">
        <f t="shared" si="5"/>
        <v>41.73987120535714</v>
      </c>
      <c r="Y16" s="71">
        <f t="shared" si="5"/>
        <v>42.62795357142856</v>
      </c>
      <c r="Z16" s="71">
        <f t="shared" si="5"/>
        <v>43.51603593749999</v>
      </c>
      <c r="AA16" s="71">
        <f t="shared" si="5"/>
        <v>44.40411830357142</v>
      </c>
      <c r="AB16" s="71">
        <f t="shared" si="5"/>
        <v>45.29220066964286</v>
      </c>
      <c r="AC16" s="71">
        <f t="shared" si="5"/>
        <v>46.180283035714275</v>
      </c>
      <c r="AD16" s="71">
        <f t="shared" si="5"/>
        <v>47.06836540178571</v>
      </c>
      <c r="AE16" s="71">
        <f t="shared" si="5"/>
        <v>47.956447767857135</v>
      </c>
      <c r="AF16" s="71">
        <f t="shared" si="5"/>
        <v>48.84453013392856</v>
      </c>
      <c r="AG16" s="71">
        <f t="shared" si="5"/>
        <v>49.7326125</v>
      </c>
      <c r="AH16" s="71">
        <f t="shared" si="6"/>
        <v>50.62069486607142</v>
      </c>
      <c r="AI16" s="71">
        <f t="shared" si="6"/>
        <v>51.508777232142855</v>
      </c>
      <c r="AJ16" s="71">
        <f t="shared" si="6"/>
        <v>52.396859598214284</v>
      </c>
      <c r="AK16" s="71">
        <f t="shared" si="6"/>
        <v>53.28494196428571</v>
      </c>
      <c r="AL16" s="71">
        <f t="shared" si="6"/>
        <v>54.17302433035712</v>
      </c>
      <c r="AM16" s="73">
        <f t="shared" si="6"/>
        <v>55.06110669642857</v>
      </c>
      <c r="AN16" s="71">
        <f t="shared" si="6"/>
        <v>55.94918906249999</v>
      </c>
      <c r="AO16" s="71">
        <f t="shared" si="6"/>
        <v>56.837271428571434</v>
      </c>
      <c r="AP16" s="72">
        <f t="shared" si="6"/>
        <v>57.72535379464286</v>
      </c>
      <c r="AQ16" s="26">
        <v>2.3</v>
      </c>
    </row>
    <row r="17" spans="1:43" ht="18" customHeight="1">
      <c r="A17" s="27">
        <v>2.4</v>
      </c>
      <c r="B17" s="67">
        <f t="shared" si="1"/>
        <v>25.22571428571429</v>
      </c>
      <c r="C17" s="67">
        <f t="shared" si="2"/>
        <v>26.234742857142866</v>
      </c>
      <c r="D17" s="67">
        <f t="shared" si="3"/>
        <v>27.243771428571435</v>
      </c>
      <c r="E17" s="67">
        <f t="shared" si="3"/>
        <v>28.252799999999997</v>
      </c>
      <c r="F17" s="67">
        <f t="shared" si="3"/>
        <v>29.26182857142858</v>
      </c>
      <c r="G17" s="67">
        <f t="shared" si="3"/>
        <v>30.270857142857146</v>
      </c>
      <c r="H17" s="67">
        <f t="shared" si="3"/>
        <v>31.279885714285722</v>
      </c>
      <c r="I17" s="67">
        <f t="shared" si="3"/>
        <v>32.28891428571429</v>
      </c>
      <c r="J17" s="67">
        <f t="shared" si="3"/>
        <v>33.297942857142864</v>
      </c>
      <c r="K17" s="67">
        <f t="shared" si="3"/>
        <v>34.30697142857144</v>
      </c>
      <c r="L17" s="67">
        <f t="shared" si="3"/>
        <v>35.31600000000001</v>
      </c>
      <c r="M17" s="67">
        <f t="shared" si="3"/>
        <v>36.325028571428575</v>
      </c>
      <c r="N17" s="67">
        <f t="shared" si="4"/>
        <v>37.33405714285715</v>
      </c>
      <c r="O17" s="67">
        <f t="shared" si="4"/>
        <v>38.34308571428571</v>
      </c>
      <c r="P17" s="67">
        <f t="shared" si="4"/>
        <v>39.352114285714286</v>
      </c>
      <c r="Q17" s="67">
        <f t="shared" si="4"/>
        <v>40.36114285714286</v>
      </c>
      <c r="R17" s="67">
        <f t="shared" si="4"/>
        <v>41.370171428571425</v>
      </c>
      <c r="S17" s="67">
        <f t="shared" si="4"/>
        <v>42.37920000000001</v>
      </c>
      <c r="T17" s="67">
        <f t="shared" si="4"/>
        <v>43.38822857142857</v>
      </c>
      <c r="U17" s="67">
        <f t="shared" si="4"/>
        <v>44.39725714285715</v>
      </c>
      <c r="V17" s="67">
        <f t="shared" si="4"/>
        <v>45.406285714285715</v>
      </c>
      <c r="W17" s="67">
        <f t="shared" si="4"/>
        <v>46.415314285714295</v>
      </c>
      <c r="X17" s="67">
        <f t="shared" si="5"/>
        <v>47.42434285714287</v>
      </c>
      <c r="Y17" s="67">
        <f t="shared" si="5"/>
        <v>48.43337142857143</v>
      </c>
      <c r="Z17" s="67">
        <f t="shared" si="5"/>
        <v>49.44240000000001</v>
      </c>
      <c r="AA17" s="67">
        <f t="shared" si="5"/>
        <v>50.45142857142858</v>
      </c>
      <c r="AB17" s="67">
        <f t="shared" si="5"/>
        <v>51.46045714285713</v>
      </c>
      <c r="AC17" s="67">
        <f t="shared" si="5"/>
        <v>52.46948571428573</v>
      </c>
      <c r="AD17" s="67">
        <f t="shared" si="5"/>
        <v>53.47851428571428</v>
      </c>
      <c r="AE17" s="67">
        <f t="shared" si="5"/>
        <v>54.48754285714287</v>
      </c>
      <c r="AF17" s="67">
        <f t="shared" si="5"/>
        <v>55.49657142857144</v>
      </c>
      <c r="AG17" s="67">
        <f t="shared" si="5"/>
        <v>56.505599999999994</v>
      </c>
      <c r="AH17" s="67">
        <f t="shared" si="6"/>
        <v>57.514628571428574</v>
      </c>
      <c r="AI17" s="67">
        <f t="shared" si="6"/>
        <v>58.52365714285716</v>
      </c>
      <c r="AJ17" s="67">
        <f t="shared" si="6"/>
        <v>59.532685714285726</v>
      </c>
      <c r="AK17" s="67">
        <f t="shared" si="6"/>
        <v>60.54171428571429</v>
      </c>
      <c r="AL17" s="67">
        <f t="shared" si="6"/>
        <v>61.55074285714286</v>
      </c>
      <c r="AM17" s="69">
        <f t="shared" si="6"/>
        <v>62.559771428571445</v>
      </c>
      <c r="AN17" s="67">
        <f t="shared" si="6"/>
        <v>63.56880000000002</v>
      </c>
      <c r="AO17" s="67">
        <f t="shared" si="6"/>
        <v>64.57782857142858</v>
      </c>
      <c r="AP17" s="68">
        <f t="shared" si="6"/>
        <v>65.58685714285716</v>
      </c>
      <c r="AQ17" s="26">
        <v>2.4</v>
      </c>
    </row>
    <row r="18" spans="1:43" ht="18" customHeight="1">
      <c r="A18" s="28">
        <v>2.5</v>
      </c>
      <c r="B18" s="71">
        <f aca="true" t="shared" si="7" ref="B18:AP18">((5/384*$F$4*9.81*($A18*B$6/6)*(($A18)^3))/($P$4/1000*70000000000))*100000000</f>
        <v>29.700142996651792</v>
      </c>
      <c r="C18" s="71">
        <f t="shared" si="7"/>
        <v>30.88814871651786</v>
      </c>
      <c r="D18" s="71">
        <f t="shared" si="7"/>
        <v>32.07615443638394</v>
      </c>
      <c r="E18" s="71">
        <f t="shared" si="7"/>
        <v>33.26416015625001</v>
      </c>
      <c r="F18" s="71">
        <f t="shared" si="7"/>
        <v>34.45216587611608</v>
      </c>
      <c r="G18" s="71">
        <f t="shared" si="7"/>
        <v>35.640171595982146</v>
      </c>
      <c r="H18" s="71">
        <f t="shared" si="7"/>
        <v>36.82817731584822</v>
      </c>
      <c r="I18" s="71">
        <f t="shared" si="7"/>
        <v>38.01618303571429</v>
      </c>
      <c r="J18" s="71">
        <f t="shared" si="7"/>
        <v>39.20418875558036</v>
      </c>
      <c r="K18" s="71">
        <f t="shared" si="7"/>
        <v>40.392194475446445</v>
      </c>
      <c r="L18" s="71">
        <f t="shared" si="7"/>
        <v>41.58020019531251</v>
      </c>
      <c r="M18" s="71">
        <f t="shared" si="7"/>
        <v>42.76820591517858</v>
      </c>
      <c r="N18" s="71">
        <f t="shared" si="7"/>
        <v>43.95621163504465</v>
      </c>
      <c r="O18" s="71">
        <f t="shared" si="7"/>
        <v>45.14421735491072</v>
      </c>
      <c r="P18" s="71">
        <f t="shared" si="7"/>
        <v>46.3322230747768</v>
      </c>
      <c r="Q18" s="71">
        <f t="shared" si="7"/>
        <v>47.52022879464287</v>
      </c>
      <c r="R18" s="71">
        <f t="shared" si="7"/>
        <v>48.708234514508945</v>
      </c>
      <c r="S18" s="71">
        <f t="shared" si="7"/>
        <v>49.89624023437501</v>
      </c>
      <c r="T18" s="71">
        <f t="shared" si="7"/>
        <v>51.08424595424108</v>
      </c>
      <c r="U18" s="71">
        <f t="shared" si="7"/>
        <v>52.272251674107146</v>
      </c>
      <c r="V18" s="71">
        <f t="shared" si="7"/>
        <v>53.46025739397323</v>
      </c>
      <c r="W18" s="71">
        <f t="shared" si="7"/>
        <v>54.6482631138393</v>
      </c>
      <c r="X18" s="71">
        <f t="shared" si="7"/>
        <v>55.83626883370537</v>
      </c>
      <c r="Y18" s="71">
        <f t="shared" si="7"/>
        <v>57.02427455357144</v>
      </c>
      <c r="Z18" s="71">
        <f t="shared" si="7"/>
        <v>58.21228027343751</v>
      </c>
      <c r="AA18" s="71">
        <f t="shared" si="7"/>
        <v>59.400285993303584</v>
      </c>
      <c r="AB18" s="71">
        <f t="shared" si="7"/>
        <v>60.58829171316965</v>
      </c>
      <c r="AC18" s="71">
        <f t="shared" si="7"/>
        <v>61.77629743303572</v>
      </c>
      <c r="AD18" s="71">
        <f t="shared" si="7"/>
        <v>62.964303152901806</v>
      </c>
      <c r="AE18" s="71">
        <f t="shared" si="7"/>
        <v>64.15230887276788</v>
      </c>
      <c r="AF18" s="71">
        <f t="shared" si="7"/>
        <v>65.34031459263394</v>
      </c>
      <c r="AG18" s="71">
        <f t="shared" si="7"/>
        <v>66.52832031250001</v>
      </c>
      <c r="AH18" s="71">
        <f t="shared" si="7"/>
        <v>67.71632603236608</v>
      </c>
      <c r="AI18" s="71">
        <f t="shared" si="7"/>
        <v>68.90433175223215</v>
      </c>
      <c r="AJ18" s="71">
        <f t="shared" si="7"/>
        <v>70.09233747209824</v>
      </c>
      <c r="AK18" s="71">
        <f t="shared" si="7"/>
        <v>71.28034319196429</v>
      </c>
      <c r="AL18" s="71">
        <f t="shared" si="7"/>
        <v>72.46834891183036</v>
      </c>
      <c r="AM18" s="73">
        <f t="shared" si="7"/>
        <v>73.65635463169644</v>
      </c>
      <c r="AN18" s="71">
        <f t="shared" si="7"/>
        <v>74.8443603515625</v>
      </c>
      <c r="AO18" s="71">
        <f t="shared" si="7"/>
        <v>76.03236607142858</v>
      </c>
      <c r="AP18" s="72">
        <f t="shared" si="7"/>
        <v>77.22037179129467</v>
      </c>
      <c r="AQ18" s="26">
        <v>2.5</v>
      </c>
    </row>
    <row r="19" spans="1:43" ht="18" customHeight="1">
      <c r="A19" s="28">
        <v>2.6</v>
      </c>
      <c r="B19" s="71">
        <f aca="true" t="shared" si="8" ref="B19:B27">((5/384*$F$4*9.81*($A19*B$6/6)*(($A19)^3))/($P$4/1000*70000000000))*100000000</f>
        <v>34.74496651785716</v>
      </c>
      <c r="C19" s="71">
        <f aca="true" t="shared" si="9" ref="C19:C27">((5/384*$F$4*9.81*($A19*C$6/6)*(($A19)^3))/($P$4/1000*70000000000))*100000000</f>
        <v>36.13476517857144</v>
      </c>
      <c r="D19" s="71">
        <f aca="true" t="shared" si="10" ref="D19:M27">((5/384*$F$4*9.81*($A19*D$6/6)*(($A19)^3))/($P$4/1000*70000000000))*100000000</f>
        <v>37.52456383928573</v>
      </c>
      <c r="E19" s="71">
        <f t="shared" si="10"/>
        <v>38.91436250000001</v>
      </c>
      <c r="F19" s="71">
        <f t="shared" si="10"/>
        <v>40.3041611607143</v>
      </c>
      <c r="G19" s="71">
        <f t="shared" si="10"/>
        <v>41.693959821428585</v>
      </c>
      <c r="H19" s="71">
        <f t="shared" si="10"/>
        <v>43.08375848214288</v>
      </c>
      <c r="I19" s="71">
        <f t="shared" si="10"/>
        <v>44.47355714285717</v>
      </c>
      <c r="J19" s="71">
        <f t="shared" si="10"/>
        <v>45.863355803571444</v>
      </c>
      <c r="K19" s="71">
        <f t="shared" si="10"/>
        <v>47.253154464285736</v>
      </c>
      <c r="L19" s="71">
        <f t="shared" si="10"/>
        <v>48.64295312500002</v>
      </c>
      <c r="M19" s="71">
        <f t="shared" si="10"/>
        <v>50.03275178571431</v>
      </c>
      <c r="N19" s="71">
        <f aca="true" t="shared" si="11" ref="N19:W27">((5/384*$F$4*9.81*($A19*N$6/6)*(($A19)^3))/($P$4/1000*70000000000))*100000000</f>
        <v>51.422550446428595</v>
      </c>
      <c r="O19" s="71">
        <f t="shared" si="11"/>
        <v>52.81234910714288</v>
      </c>
      <c r="P19" s="71">
        <f t="shared" si="11"/>
        <v>54.20214776785717</v>
      </c>
      <c r="Q19" s="71">
        <f t="shared" si="11"/>
        <v>55.591946428571454</v>
      </c>
      <c r="R19" s="71">
        <f t="shared" si="11"/>
        <v>56.98174508928573</v>
      </c>
      <c r="S19" s="71">
        <f t="shared" si="11"/>
        <v>58.371543750000036</v>
      </c>
      <c r="T19" s="71">
        <f t="shared" si="11"/>
        <v>59.76134241071431</v>
      </c>
      <c r="U19" s="71">
        <f t="shared" si="11"/>
        <v>61.15114107142861</v>
      </c>
      <c r="V19" s="71">
        <f t="shared" si="11"/>
        <v>62.54093973214289</v>
      </c>
      <c r="W19" s="71">
        <f t="shared" si="11"/>
        <v>63.930738392857165</v>
      </c>
      <c r="X19" s="71">
        <f aca="true" t="shared" si="12" ref="X19:AG27">((5/384*$F$4*9.81*($A19*X$6/6)*(($A19)^3))/($P$4/1000*70000000000))*100000000</f>
        <v>65.32053705357146</v>
      </c>
      <c r="Y19" s="71">
        <f t="shared" si="12"/>
        <v>66.71033571428575</v>
      </c>
      <c r="Z19" s="71">
        <f t="shared" si="12"/>
        <v>68.10013437500002</v>
      </c>
      <c r="AA19" s="71">
        <f t="shared" si="12"/>
        <v>69.48993303571432</v>
      </c>
      <c r="AB19" s="71">
        <f t="shared" si="12"/>
        <v>70.8797316964286</v>
      </c>
      <c r="AC19" s="71">
        <f t="shared" si="12"/>
        <v>72.26953035714288</v>
      </c>
      <c r="AD19" s="71">
        <f t="shared" si="12"/>
        <v>73.65932901785716</v>
      </c>
      <c r="AE19" s="71">
        <f t="shared" si="12"/>
        <v>75.04912767857147</v>
      </c>
      <c r="AF19" s="71">
        <f t="shared" si="12"/>
        <v>76.43892633928576</v>
      </c>
      <c r="AG19" s="71">
        <f t="shared" si="12"/>
        <v>77.82872500000002</v>
      </c>
      <c r="AH19" s="71">
        <f aca="true" t="shared" si="13" ref="AH19:AP27">((5/384*$F$4*9.81*($A19*AH$6/6)*(($A19)^3))/($P$4/1000*70000000000))*100000000</f>
        <v>79.21852366071433</v>
      </c>
      <c r="AI19" s="71">
        <f t="shared" si="13"/>
        <v>80.6083223214286</v>
      </c>
      <c r="AJ19" s="71">
        <f t="shared" si="13"/>
        <v>81.99812098214291</v>
      </c>
      <c r="AK19" s="71">
        <f t="shared" si="13"/>
        <v>83.38791964285717</v>
      </c>
      <c r="AL19" s="71">
        <f t="shared" si="13"/>
        <v>84.77771830357146</v>
      </c>
      <c r="AM19" s="73">
        <f t="shared" si="13"/>
        <v>86.16751696428577</v>
      </c>
      <c r="AN19" s="71">
        <f t="shared" si="13"/>
        <v>87.55731562500003</v>
      </c>
      <c r="AO19" s="71">
        <f t="shared" si="13"/>
        <v>88.94711428571433</v>
      </c>
      <c r="AP19" s="72">
        <f t="shared" si="13"/>
        <v>90.33691294642861</v>
      </c>
      <c r="AQ19" s="26">
        <v>2.6</v>
      </c>
    </row>
    <row r="20" spans="1:43" ht="18" customHeight="1">
      <c r="A20" s="26">
        <v>2.7</v>
      </c>
      <c r="B20" s="71">
        <f t="shared" si="8"/>
        <v>40.40671665736608</v>
      </c>
      <c r="C20" s="71">
        <f t="shared" si="9"/>
        <v>42.022985323660734</v>
      </c>
      <c r="D20" s="71">
        <f t="shared" si="10"/>
        <v>43.63925398995538</v>
      </c>
      <c r="E20" s="71">
        <f t="shared" si="10"/>
        <v>45.25552265625002</v>
      </c>
      <c r="F20" s="71">
        <f t="shared" si="10"/>
        <v>46.87179132254466</v>
      </c>
      <c r="G20" s="71">
        <f t="shared" si="10"/>
        <v>48.48805998883932</v>
      </c>
      <c r="H20" s="71">
        <f t="shared" si="10"/>
        <v>50.104328655133955</v>
      </c>
      <c r="I20" s="71">
        <f t="shared" si="10"/>
        <v>51.7205973214286</v>
      </c>
      <c r="J20" s="71">
        <f t="shared" si="10"/>
        <v>53.336865987723236</v>
      </c>
      <c r="K20" s="71">
        <f t="shared" si="10"/>
        <v>54.95313465401788</v>
      </c>
      <c r="L20" s="71">
        <f t="shared" si="10"/>
        <v>56.56940332031252</v>
      </c>
      <c r="M20" s="71">
        <f t="shared" si="10"/>
        <v>58.18567198660716</v>
      </c>
      <c r="N20" s="71">
        <f t="shared" si="11"/>
        <v>59.80194065290181</v>
      </c>
      <c r="O20" s="71">
        <f t="shared" si="11"/>
        <v>61.41820931919645</v>
      </c>
      <c r="P20" s="71">
        <f t="shared" si="11"/>
        <v>63.034477985491094</v>
      </c>
      <c r="Q20" s="71">
        <f t="shared" si="11"/>
        <v>64.65074665178574</v>
      </c>
      <c r="R20" s="71">
        <f t="shared" si="11"/>
        <v>66.26701531808037</v>
      </c>
      <c r="S20" s="71">
        <f t="shared" si="11"/>
        <v>67.88328398437504</v>
      </c>
      <c r="T20" s="71">
        <f t="shared" si="11"/>
        <v>69.49955265066966</v>
      </c>
      <c r="U20" s="71">
        <f t="shared" si="11"/>
        <v>71.11582131696433</v>
      </c>
      <c r="V20" s="71">
        <f t="shared" si="11"/>
        <v>72.73208998325894</v>
      </c>
      <c r="W20" s="71">
        <f t="shared" si="11"/>
        <v>74.34835864955359</v>
      </c>
      <c r="X20" s="71">
        <f t="shared" si="12"/>
        <v>75.96462731584825</v>
      </c>
      <c r="Y20" s="71">
        <f t="shared" si="12"/>
        <v>77.58089598214289</v>
      </c>
      <c r="Z20" s="71">
        <f t="shared" si="12"/>
        <v>79.19716464843755</v>
      </c>
      <c r="AA20" s="71">
        <f t="shared" si="12"/>
        <v>80.81343331473217</v>
      </c>
      <c r="AB20" s="71">
        <f t="shared" si="12"/>
        <v>82.42970198102681</v>
      </c>
      <c r="AC20" s="71">
        <f t="shared" si="12"/>
        <v>84.04597064732147</v>
      </c>
      <c r="AD20" s="71">
        <f t="shared" si="12"/>
        <v>85.66223931361611</v>
      </c>
      <c r="AE20" s="71">
        <f t="shared" si="12"/>
        <v>87.27850797991076</v>
      </c>
      <c r="AF20" s="71">
        <f t="shared" si="12"/>
        <v>88.89477664620539</v>
      </c>
      <c r="AG20" s="71">
        <f t="shared" si="12"/>
        <v>90.51104531250004</v>
      </c>
      <c r="AH20" s="71">
        <f t="shared" si="13"/>
        <v>92.12731397879469</v>
      </c>
      <c r="AI20" s="71">
        <f t="shared" si="13"/>
        <v>93.74358264508932</v>
      </c>
      <c r="AJ20" s="71">
        <f t="shared" si="13"/>
        <v>95.35985131138398</v>
      </c>
      <c r="AK20" s="71">
        <f t="shared" si="13"/>
        <v>96.97611997767864</v>
      </c>
      <c r="AL20" s="71">
        <f t="shared" si="13"/>
        <v>98.59238864397322</v>
      </c>
      <c r="AM20" s="73">
        <f t="shared" si="13"/>
        <v>100.20865731026791</v>
      </c>
      <c r="AN20" s="71">
        <f t="shared" si="13"/>
        <v>101.82492597656255</v>
      </c>
      <c r="AO20" s="71">
        <f t="shared" si="13"/>
        <v>103.4411946428572</v>
      </c>
      <c r="AP20" s="72">
        <f t="shared" si="13"/>
        <v>105.05746330915183</v>
      </c>
      <c r="AQ20" s="26">
        <v>2.7</v>
      </c>
    </row>
    <row r="21" spans="1:43" ht="18" customHeight="1">
      <c r="A21" s="26">
        <v>2.8</v>
      </c>
      <c r="B21" s="71">
        <f t="shared" si="8"/>
        <v>46.73375</v>
      </c>
      <c r="C21" s="71">
        <f t="shared" si="9"/>
        <v>48.60309999999999</v>
      </c>
      <c r="D21" s="71">
        <f t="shared" si="10"/>
        <v>50.472449999999995</v>
      </c>
      <c r="E21" s="71">
        <f t="shared" si="10"/>
        <v>52.34179999999998</v>
      </c>
      <c r="F21" s="71">
        <f t="shared" si="10"/>
        <v>54.211149999999996</v>
      </c>
      <c r="G21" s="71">
        <f t="shared" si="10"/>
        <v>56.08049999999998</v>
      </c>
      <c r="H21" s="71">
        <f t="shared" si="10"/>
        <v>57.94984999999999</v>
      </c>
      <c r="I21" s="71">
        <f t="shared" si="10"/>
        <v>59.819199999999995</v>
      </c>
      <c r="J21" s="71">
        <f t="shared" si="10"/>
        <v>61.68854999999999</v>
      </c>
      <c r="K21" s="71">
        <f t="shared" si="10"/>
        <v>63.5579</v>
      </c>
      <c r="L21" s="71">
        <f t="shared" si="10"/>
        <v>65.42724999999999</v>
      </c>
      <c r="M21" s="71">
        <f t="shared" si="10"/>
        <v>67.2966</v>
      </c>
      <c r="N21" s="71">
        <f t="shared" si="11"/>
        <v>69.16595000000001</v>
      </c>
      <c r="O21" s="71">
        <f t="shared" si="11"/>
        <v>71.03529999999999</v>
      </c>
      <c r="P21" s="71">
        <f t="shared" si="11"/>
        <v>72.90464999999999</v>
      </c>
      <c r="Q21" s="71">
        <f t="shared" si="11"/>
        <v>74.77399999999999</v>
      </c>
      <c r="R21" s="71">
        <f t="shared" si="11"/>
        <v>76.64335</v>
      </c>
      <c r="S21" s="71">
        <f t="shared" si="11"/>
        <v>78.51269999999998</v>
      </c>
      <c r="T21" s="71">
        <f t="shared" si="11"/>
        <v>80.38204999999999</v>
      </c>
      <c r="U21" s="71">
        <f t="shared" si="11"/>
        <v>82.25139999999998</v>
      </c>
      <c r="V21" s="71">
        <f t="shared" si="11"/>
        <v>84.12075</v>
      </c>
      <c r="W21" s="71">
        <f t="shared" si="11"/>
        <v>85.99009999999998</v>
      </c>
      <c r="X21" s="71">
        <f t="shared" si="12"/>
        <v>87.85945</v>
      </c>
      <c r="Y21" s="71">
        <f t="shared" si="12"/>
        <v>89.72879999999998</v>
      </c>
      <c r="Z21" s="71">
        <f t="shared" si="12"/>
        <v>91.59814999999999</v>
      </c>
      <c r="AA21" s="71">
        <f t="shared" si="12"/>
        <v>93.4675</v>
      </c>
      <c r="AB21" s="71">
        <f t="shared" si="12"/>
        <v>95.33684999999997</v>
      </c>
      <c r="AC21" s="71">
        <f t="shared" si="12"/>
        <v>97.20619999999998</v>
      </c>
      <c r="AD21" s="71">
        <f t="shared" si="12"/>
        <v>99.07554999999998</v>
      </c>
      <c r="AE21" s="71">
        <f t="shared" si="12"/>
        <v>100.94489999999999</v>
      </c>
      <c r="AF21" s="71">
        <f t="shared" si="12"/>
        <v>102.81425</v>
      </c>
      <c r="AG21" s="71">
        <f t="shared" si="12"/>
        <v>104.68359999999996</v>
      </c>
      <c r="AH21" s="71">
        <f t="shared" si="13"/>
        <v>106.55294999999997</v>
      </c>
      <c r="AI21" s="71">
        <f t="shared" si="13"/>
        <v>108.42229999999999</v>
      </c>
      <c r="AJ21" s="71">
        <f t="shared" si="13"/>
        <v>110.29165</v>
      </c>
      <c r="AK21" s="71">
        <f t="shared" si="13"/>
        <v>112.16099999999996</v>
      </c>
      <c r="AL21" s="71">
        <f t="shared" si="13"/>
        <v>114.03034999999997</v>
      </c>
      <c r="AM21" s="73">
        <f t="shared" si="13"/>
        <v>115.89969999999998</v>
      </c>
      <c r="AN21" s="71">
        <f t="shared" si="13"/>
        <v>117.76904999999998</v>
      </c>
      <c r="AO21" s="71">
        <f t="shared" si="13"/>
        <v>119.63839999999999</v>
      </c>
      <c r="AP21" s="72">
        <f t="shared" si="13"/>
        <v>121.50774999999997</v>
      </c>
      <c r="AQ21" s="26">
        <v>2.8</v>
      </c>
    </row>
    <row r="22" spans="1:43" ht="18" customHeight="1">
      <c r="A22" s="26">
        <v>2.9</v>
      </c>
      <c r="B22" s="71">
        <f t="shared" si="8"/>
        <v>53.776247907366084</v>
      </c>
      <c r="C22" s="71">
        <f t="shared" si="9"/>
        <v>55.92729782366072</v>
      </c>
      <c r="D22" s="71">
        <f t="shared" si="10"/>
        <v>58.07834773995537</v>
      </c>
      <c r="E22" s="71">
        <f t="shared" si="10"/>
        <v>60.229397656250015</v>
      </c>
      <c r="F22" s="71">
        <f t="shared" si="10"/>
        <v>62.38044757254465</v>
      </c>
      <c r="G22" s="71">
        <f t="shared" si="10"/>
        <v>64.53149748883929</v>
      </c>
      <c r="H22" s="71">
        <f t="shared" si="10"/>
        <v>66.68254740513395</v>
      </c>
      <c r="I22" s="71">
        <f t="shared" si="10"/>
        <v>68.83359732142857</v>
      </c>
      <c r="J22" s="71">
        <f t="shared" si="10"/>
        <v>70.98464723772321</v>
      </c>
      <c r="K22" s="71">
        <f t="shared" si="10"/>
        <v>73.13569715401788</v>
      </c>
      <c r="L22" s="71">
        <f t="shared" si="10"/>
        <v>75.28674707031252</v>
      </c>
      <c r="M22" s="71">
        <f t="shared" si="10"/>
        <v>77.43779698660715</v>
      </c>
      <c r="N22" s="71">
        <f t="shared" si="11"/>
        <v>79.58884690290179</v>
      </c>
      <c r="O22" s="71">
        <f t="shared" si="11"/>
        <v>81.73989681919645</v>
      </c>
      <c r="P22" s="71">
        <f t="shared" si="11"/>
        <v>83.89094673549107</v>
      </c>
      <c r="Q22" s="71">
        <f t="shared" si="11"/>
        <v>86.04199665178574</v>
      </c>
      <c r="R22" s="71">
        <f t="shared" si="11"/>
        <v>88.19304656808035</v>
      </c>
      <c r="S22" s="71">
        <f t="shared" si="11"/>
        <v>90.34409648437502</v>
      </c>
      <c r="T22" s="71">
        <f t="shared" si="11"/>
        <v>92.49514640066965</v>
      </c>
      <c r="U22" s="71">
        <f t="shared" si="11"/>
        <v>94.6461963169643</v>
      </c>
      <c r="V22" s="71">
        <f t="shared" si="11"/>
        <v>96.79724623325892</v>
      </c>
      <c r="W22" s="71">
        <f t="shared" si="11"/>
        <v>98.94829614955358</v>
      </c>
      <c r="X22" s="71">
        <f t="shared" si="12"/>
        <v>101.09934606584825</v>
      </c>
      <c r="Y22" s="71">
        <f t="shared" si="12"/>
        <v>103.25039598214288</v>
      </c>
      <c r="Z22" s="71">
        <f t="shared" si="12"/>
        <v>105.40144589843753</v>
      </c>
      <c r="AA22" s="71">
        <f t="shared" si="12"/>
        <v>107.55249581473217</v>
      </c>
      <c r="AB22" s="71">
        <f t="shared" si="12"/>
        <v>109.7035457310268</v>
      </c>
      <c r="AC22" s="71">
        <f t="shared" si="12"/>
        <v>111.85459564732145</v>
      </c>
      <c r="AD22" s="71">
        <f t="shared" si="12"/>
        <v>114.00564556361607</v>
      </c>
      <c r="AE22" s="71">
        <f t="shared" si="12"/>
        <v>116.15669547991074</v>
      </c>
      <c r="AF22" s="71">
        <f t="shared" si="12"/>
        <v>118.30774539620536</v>
      </c>
      <c r="AG22" s="71">
        <f t="shared" si="12"/>
        <v>120.45879531250003</v>
      </c>
      <c r="AH22" s="71">
        <f t="shared" si="13"/>
        <v>122.60984522879467</v>
      </c>
      <c r="AI22" s="71">
        <f t="shared" si="13"/>
        <v>124.7608951450893</v>
      </c>
      <c r="AJ22" s="71">
        <f t="shared" si="13"/>
        <v>126.91194506138393</v>
      </c>
      <c r="AK22" s="71">
        <f t="shared" si="13"/>
        <v>129.06299497767858</v>
      </c>
      <c r="AL22" s="71">
        <f t="shared" si="13"/>
        <v>131.2140448939732</v>
      </c>
      <c r="AM22" s="73">
        <f t="shared" si="13"/>
        <v>133.3650948102679</v>
      </c>
      <c r="AN22" s="71">
        <f t="shared" si="13"/>
        <v>135.51614472656252</v>
      </c>
      <c r="AO22" s="71">
        <f t="shared" si="13"/>
        <v>137.66719464285714</v>
      </c>
      <c r="AP22" s="72">
        <f t="shared" si="13"/>
        <v>139.8182445591518</v>
      </c>
      <c r="AQ22" s="26">
        <v>2.9</v>
      </c>
    </row>
    <row r="23" spans="1:43" ht="18" customHeight="1">
      <c r="A23" s="26">
        <v>3</v>
      </c>
      <c r="B23" s="71">
        <f t="shared" si="8"/>
        <v>61.58621651785716</v>
      </c>
      <c r="C23" s="71">
        <f t="shared" si="9"/>
        <v>64.04966517857144</v>
      </c>
      <c r="D23" s="71">
        <f t="shared" si="10"/>
        <v>66.51311383928575</v>
      </c>
      <c r="E23" s="71">
        <f t="shared" si="10"/>
        <v>68.97656249999999</v>
      </c>
      <c r="F23" s="71">
        <f t="shared" si="10"/>
        <v>71.4400111607143</v>
      </c>
      <c r="G23" s="71">
        <f t="shared" si="10"/>
        <v>73.9034598214286</v>
      </c>
      <c r="H23" s="71">
        <f t="shared" si="10"/>
        <v>76.36690848214288</v>
      </c>
      <c r="I23" s="71">
        <f t="shared" si="10"/>
        <v>78.83035714285718</v>
      </c>
      <c r="J23" s="71">
        <f t="shared" si="10"/>
        <v>81.29380580357142</v>
      </c>
      <c r="K23" s="71">
        <f t="shared" si="10"/>
        <v>83.75725446428574</v>
      </c>
      <c r="L23" s="71">
        <f t="shared" si="10"/>
        <v>86.22070312500001</v>
      </c>
      <c r="M23" s="71">
        <f t="shared" si="10"/>
        <v>88.6841517857143</v>
      </c>
      <c r="N23" s="71">
        <f t="shared" si="11"/>
        <v>91.1476004464286</v>
      </c>
      <c r="O23" s="71">
        <f t="shared" si="11"/>
        <v>93.61104910714285</v>
      </c>
      <c r="P23" s="71">
        <f t="shared" si="11"/>
        <v>96.07449776785717</v>
      </c>
      <c r="Q23" s="71">
        <f t="shared" si="11"/>
        <v>98.53794642857146</v>
      </c>
      <c r="R23" s="71">
        <f t="shared" si="11"/>
        <v>101.00139508928572</v>
      </c>
      <c r="S23" s="71">
        <f t="shared" si="11"/>
        <v>103.46484375000003</v>
      </c>
      <c r="T23" s="71">
        <f t="shared" si="11"/>
        <v>105.92829241071429</v>
      </c>
      <c r="U23" s="71">
        <f t="shared" si="11"/>
        <v>108.39174107142861</v>
      </c>
      <c r="V23" s="71">
        <f t="shared" si="11"/>
        <v>110.85518973214289</v>
      </c>
      <c r="W23" s="71">
        <f t="shared" si="11"/>
        <v>113.31863839285715</v>
      </c>
      <c r="X23" s="71">
        <f t="shared" si="12"/>
        <v>115.78208705357144</v>
      </c>
      <c r="Y23" s="71">
        <f t="shared" si="12"/>
        <v>118.24553571428572</v>
      </c>
      <c r="Z23" s="71">
        <f t="shared" si="12"/>
        <v>120.70898437500004</v>
      </c>
      <c r="AA23" s="71">
        <f t="shared" si="12"/>
        <v>123.17243303571432</v>
      </c>
      <c r="AB23" s="71">
        <f t="shared" si="12"/>
        <v>125.63588169642858</v>
      </c>
      <c r="AC23" s="71">
        <f t="shared" si="12"/>
        <v>128.0993303571429</v>
      </c>
      <c r="AD23" s="71">
        <f t="shared" si="12"/>
        <v>130.56277901785717</v>
      </c>
      <c r="AE23" s="71">
        <f t="shared" si="12"/>
        <v>133.0262276785715</v>
      </c>
      <c r="AF23" s="71">
        <f t="shared" si="12"/>
        <v>135.48967633928575</v>
      </c>
      <c r="AG23" s="71">
        <f t="shared" si="12"/>
        <v>137.95312499999997</v>
      </c>
      <c r="AH23" s="71">
        <f t="shared" si="13"/>
        <v>140.4165736607143</v>
      </c>
      <c r="AI23" s="71">
        <f t="shared" si="13"/>
        <v>142.8800223214286</v>
      </c>
      <c r="AJ23" s="71">
        <f t="shared" si="13"/>
        <v>145.34347098214292</v>
      </c>
      <c r="AK23" s="71">
        <f t="shared" si="13"/>
        <v>147.8069196428572</v>
      </c>
      <c r="AL23" s="71">
        <f t="shared" si="13"/>
        <v>150.27036830357142</v>
      </c>
      <c r="AM23" s="73">
        <f t="shared" si="13"/>
        <v>152.73381696428575</v>
      </c>
      <c r="AN23" s="71">
        <f t="shared" si="13"/>
        <v>155.19726562500003</v>
      </c>
      <c r="AO23" s="71">
        <f t="shared" si="13"/>
        <v>157.66071428571436</v>
      </c>
      <c r="AP23" s="72">
        <f t="shared" si="13"/>
        <v>160.1241629464286</v>
      </c>
      <c r="AQ23" s="26">
        <v>3</v>
      </c>
    </row>
    <row r="24" spans="1:43" ht="18" customHeight="1">
      <c r="A24" s="26">
        <v>3.1</v>
      </c>
      <c r="B24" s="71">
        <f t="shared" si="8"/>
        <v>70.21748674665182</v>
      </c>
      <c r="C24" s="71">
        <f t="shared" si="9"/>
        <v>73.0261862165179</v>
      </c>
      <c r="D24" s="71">
        <f t="shared" si="10"/>
        <v>75.83488568638397</v>
      </c>
      <c r="E24" s="71">
        <f t="shared" si="10"/>
        <v>78.64358515625003</v>
      </c>
      <c r="F24" s="71">
        <f t="shared" si="10"/>
        <v>81.4522846261161</v>
      </c>
      <c r="G24" s="71">
        <f t="shared" si="10"/>
        <v>84.26098409598217</v>
      </c>
      <c r="H24" s="71">
        <f t="shared" si="10"/>
        <v>87.06968356584825</v>
      </c>
      <c r="I24" s="71">
        <f t="shared" si="10"/>
        <v>89.87838303571434</v>
      </c>
      <c r="J24" s="71">
        <f t="shared" si="10"/>
        <v>92.68708250558039</v>
      </c>
      <c r="K24" s="71">
        <f t="shared" si="10"/>
        <v>95.49578197544645</v>
      </c>
      <c r="L24" s="71">
        <f t="shared" si="10"/>
        <v>98.30448144531255</v>
      </c>
      <c r="M24" s="71">
        <f t="shared" si="10"/>
        <v>101.1131809151786</v>
      </c>
      <c r="N24" s="71">
        <f t="shared" si="11"/>
        <v>103.92188038504467</v>
      </c>
      <c r="O24" s="71">
        <f t="shared" si="11"/>
        <v>106.73057985491073</v>
      </c>
      <c r="P24" s="71">
        <f t="shared" si="11"/>
        <v>109.53927932477683</v>
      </c>
      <c r="Q24" s="71">
        <f t="shared" si="11"/>
        <v>112.34797879464288</v>
      </c>
      <c r="R24" s="71">
        <f t="shared" si="11"/>
        <v>115.15667826450895</v>
      </c>
      <c r="S24" s="71">
        <f t="shared" si="11"/>
        <v>117.96537773437505</v>
      </c>
      <c r="T24" s="71">
        <f t="shared" si="11"/>
        <v>120.77407720424111</v>
      </c>
      <c r="U24" s="71">
        <f t="shared" si="11"/>
        <v>123.58277667410721</v>
      </c>
      <c r="V24" s="71">
        <f t="shared" si="11"/>
        <v>126.39147614397326</v>
      </c>
      <c r="W24" s="71">
        <f t="shared" si="11"/>
        <v>129.20017561383932</v>
      </c>
      <c r="X24" s="71">
        <f t="shared" si="12"/>
        <v>132.00887508370536</v>
      </c>
      <c r="Y24" s="71">
        <f t="shared" si="12"/>
        <v>134.81757455357146</v>
      </c>
      <c r="Z24" s="71">
        <f t="shared" si="12"/>
        <v>137.62627402343753</v>
      </c>
      <c r="AA24" s="71">
        <f t="shared" si="12"/>
        <v>140.43497349330363</v>
      </c>
      <c r="AB24" s="71">
        <f t="shared" si="12"/>
        <v>143.24367296316967</v>
      </c>
      <c r="AC24" s="71">
        <f t="shared" si="12"/>
        <v>146.0523724330358</v>
      </c>
      <c r="AD24" s="71">
        <f t="shared" si="12"/>
        <v>148.86107190290184</v>
      </c>
      <c r="AE24" s="71">
        <f t="shared" si="12"/>
        <v>151.66977137276794</v>
      </c>
      <c r="AF24" s="71">
        <f t="shared" si="12"/>
        <v>154.47847084263398</v>
      </c>
      <c r="AG24" s="71">
        <f t="shared" si="12"/>
        <v>157.28717031250005</v>
      </c>
      <c r="AH24" s="71">
        <f t="shared" si="13"/>
        <v>160.09586978236612</v>
      </c>
      <c r="AI24" s="71">
        <f t="shared" si="13"/>
        <v>162.9045692522322</v>
      </c>
      <c r="AJ24" s="71">
        <f t="shared" si="13"/>
        <v>165.71326872209826</v>
      </c>
      <c r="AK24" s="71">
        <f t="shared" si="13"/>
        <v>168.52196819196433</v>
      </c>
      <c r="AL24" s="71">
        <f t="shared" si="13"/>
        <v>171.33066766183043</v>
      </c>
      <c r="AM24" s="73">
        <f t="shared" si="13"/>
        <v>174.1393671316965</v>
      </c>
      <c r="AN24" s="71">
        <f t="shared" si="13"/>
        <v>176.94806660156254</v>
      </c>
      <c r="AO24" s="71">
        <f t="shared" si="13"/>
        <v>179.75676607142867</v>
      </c>
      <c r="AP24" s="72">
        <f t="shared" si="13"/>
        <v>182.56546554129474</v>
      </c>
      <c r="AQ24" s="26">
        <v>3.1</v>
      </c>
    </row>
    <row r="25" spans="1:43" ht="18" customHeight="1">
      <c r="A25" s="26">
        <v>3.2</v>
      </c>
      <c r="B25" s="71">
        <f t="shared" si="8"/>
        <v>79.72571428571432</v>
      </c>
      <c r="C25" s="71">
        <f t="shared" si="9"/>
        <v>82.9147428571429</v>
      </c>
      <c r="D25" s="71">
        <f t="shared" si="10"/>
        <v>86.10377142857148</v>
      </c>
      <c r="E25" s="71">
        <f t="shared" si="10"/>
        <v>89.29280000000003</v>
      </c>
      <c r="F25" s="71">
        <f t="shared" si="10"/>
        <v>92.48182857142861</v>
      </c>
      <c r="G25" s="71">
        <f t="shared" si="10"/>
        <v>95.67085714285719</v>
      </c>
      <c r="H25" s="71">
        <f t="shared" si="10"/>
        <v>98.85988571428578</v>
      </c>
      <c r="I25" s="71">
        <f t="shared" si="10"/>
        <v>102.04891428571433</v>
      </c>
      <c r="J25" s="71">
        <f t="shared" si="10"/>
        <v>105.2379428571429</v>
      </c>
      <c r="K25" s="71">
        <f t="shared" si="10"/>
        <v>108.42697142857148</v>
      </c>
      <c r="L25" s="71">
        <f t="shared" si="10"/>
        <v>111.61600000000008</v>
      </c>
      <c r="M25" s="71">
        <f t="shared" si="10"/>
        <v>114.80502857142862</v>
      </c>
      <c r="N25" s="71">
        <f t="shared" si="11"/>
        <v>117.99405714285722</v>
      </c>
      <c r="O25" s="71">
        <f t="shared" si="11"/>
        <v>121.18308571428577</v>
      </c>
      <c r="P25" s="71">
        <f t="shared" si="11"/>
        <v>124.37211428571435</v>
      </c>
      <c r="Q25" s="71">
        <f t="shared" si="11"/>
        <v>127.56114285714293</v>
      </c>
      <c r="R25" s="71">
        <f t="shared" si="11"/>
        <v>130.75017142857146</v>
      </c>
      <c r="S25" s="71">
        <f t="shared" si="11"/>
        <v>133.93920000000008</v>
      </c>
      <c r="T25" s="71">
        <f t="shared" si="11"/>
        <v>137.12822857142865</v>
      </c>
      <c r="U25" s="71">
        <f t="shared" si="11"/>
        <v>140.31725714285722</v>
      </c>
      <c r="V25" s="71">
        <f t="shared" si="11"/>
        <v>143.50628571428578</v>
      </c>
      <c r="W25" s="71">
        <f t="shared" si="11"/>
        <v>146.69531428571432</v>
      </c>
      <c r="X25" s="71">
        <f t="shared" si="12"/>
        <v>149.88434285714294</v>
      </c>
      <c r="Y25" s="71">
        <f t="shared" si="12"/>
        <v>153.0733714285715</v>
      </c>
      <c r="Z25" s="71">
        <f t="shared" si="12"/>
        <v>156.2624000000001</v>
      </c>
      <c r="AA25" s="71">
        <f t="shared" si="12"/>
        <v>159.45142857142864</v>
      </c>
      <c r="AB25" s="71">
        <f t="shared" si="12"/>
        <v>162.6404571428572</v>
      </c>
      <c r="AC25" s="71">
        <f t="shared" si="12"/>
        <v>165.8294857142858</v>
      </c>
      <c r="AD25" s="71">
        <f t="shared" si="12"/>
        <v>169.01851428571436</v>
      </c>
      <c r="AE25" s="71">
        <f t="shared" si="12"/>
        <v>172.20754285714295</v>
      </c>
      <c r="AF25" s="71">
        <f t="shared" si="12"/>
        <v>175.39657142857152</v>
      </c>
      <c r="AG25" s="71">
        <f t="shared" si="12"/>
        <v>178.58560000000006</v>
      </c>
      <c r="AH25" s="71">
        <f t="shared" si="13"/>
        <v>181.77462857142868</v>
      </c>
      <c r="AI25" s="71">
        <f t="shared" si="13"/>
        <v>184.96365714285722</v>
      </c>
      <c r="AJ25" s="71">
        <f t="shared" si="13"/>
        <v>188.1526857142858</v>
      </c>
      <c r="AK25" s="71">
        <f t="shared" si="13"/>
        <v>191.34171428571437</v>
      </c>
      <c r="AL25" s="71">
        <f t="shared" si="13"/>
        <v>194.53074285714294</v>
      </c>
      <c r="AM25" s="73">
        <f t="shared" si="13"/>
        <v>197.71977142857156</v>
      </c>
      <c r="AN25" s="71">
        <f t="shared" si="13"/>
        <v>200.9088000000001</v>
      </c>
      <c r="AO25" s="71">
        <f t="shared" si="13"/>
        <v>204.09782857142866</v>
      </c>
      <c r="AP25" s="72">
        <f t="shared" si="13"/>
        <v>207.2868571428572</v>
      </c>
      <c r="AQ25" s="26">
        <v>3.2</v>
      </c>
    </row>
    <row r="26" spans="1:43" ht="18" customHeight="1">
      <c r="A26" s="26">
        <v>3.3</v>
      </c>
      <c r="B26" s="71">
        <f t="shared" si="8"/>
        <v>90.16837960379465</v>
      </c>
      <c r="C26" s="71">
        <f t="shared" si="9"/>
        <v>93.77511478794644</v>
      </c>
      <c r="D26" s="71">
        <f t="shared" si="10"/>
        <v>97.38184997209824</v>
      </c>
      <c r="E26" s="71">
        <f t="shared" si="10"/>
        <v>100.98858515625001</v>
      </c>
      <c r="F26" s="71">
        <f t="shared" si="10"/>
        <v>104.5953203404018</v>
      </c>
      <c r="G26" s="71">
        <f t="shared" si="10"/>
        <v>108.20205552455354</v>
      </c>
      <c r="H26" s="71">
        <f t="shared" si="10"/>
        <v>111.80879070870536</v>
      </c>
      <c r="I26" s="71">
        <f t="shared" si="10"/>
        <v>115.41552589285715</v>
      </c>
      <c r="J26" s="71">
        <f t="shared" si="10"/>
        <v>119.02226107700892</v>
      </c>
      <c r="K26" s="71">
        <f t="shared" si="10"/>
        <v>122.62899626116074</v>
      </c>
      <c r="L26" s="71">
        <f t="shared" si="10"/>
        <v>126.23573144531248</v>
      </c>
      <c r="M26" s="71">
        <f t="shared" si="10"/>
        <v>129.84246662946427</v>
      </c>
      <c r="N26" s="71">
        <f t="shared" si="11"/>
        <v>133.44920181361607</v>
      </c>
      <c r="O26" s="71">
        <f t="shared" si="11"/>
        <v>137.05593699776787</v>
      </c>
      <c r="P26" s="71">
        <f t="shared" si="11"/>
        <v>140.66267218191965</v>
      </c>
      <c r="Q26" s="71">
        <f t="shared" si="11"/>
        <v>144.26940736607145</v>
      </c>
      <c r="R26" s="71">
        <f t="shared" si="11"/>
        <v>147.8761425502232</v>
      </c>
      <c r="S26" s="71">
        <f t="shared" si="11"/>
        <v>151.48287773437502</v>
      </c>
      <c r="T26" s="71">
        <f t="shared" si="11"/>
        <v>155.08961291852677</v>
      </c>
      <c r="U26" s="71">
        <f t="shared" si="11"/>
        <v>158.6963481026786</v>
      </c>
      <c r="V26" s="71">
        <f t="shared" si="11"/>
        <v>162.30308328683037</v>
      </c>
      <c r="W26" s="71">
        <f t="shared" si="11"/>
        <v>165.90981847098215</v>
      </c>
      <c r="X26" s="71">
        <f t="shared" si="12"/>
        <v>169.51655365513395</v>
      </c>
      <c r="Y26" s="71">
        <f t="shared" si="12"/>
        <v>173.12328883928572</v>
      </c>
      <c r="Z26" s="71">
        <f t="shared" si="12"/>
        <v>176.73002402343752</v>
      </c>
      <c r="AA26" s="71">
        <f t="shared" si="12"/>
        <v>180.3367592075893</v>
      </c>
      <c r="AB26" s="71">
        <f t="shared" si="12"/>
        <v>183.94349439174107</v>
      </c>
      <c r="AC26" s="71">
        <f t="shared" si="12"/>
        <v>187.55022957589287</v>
      </c>
      <c r="AD26" s="71">
        <f t="shared" si="12"/>
        <v>191.15696476004464</v>
      </c>
      <c r="AE26" s="71">
        <f t="shared" si="12"/>
        <v>194.76369994419647</v>
      </c>
      <c r="AF26" s="71">
        <f t="shared" si="12"/>
        <v>198.37043512834825</v>
      </c>
      <c r="AG26" s="71">
        <f t="shared" si="12"/>
        <v>201.97717031250002</v>
      </c>
      <c r="AH26" s="71">
        <f t="shared" si="13"/>
        <v>205.58390549665182</v>
      </c>
      <c r="AI26" s="71">
        <f t="shared" si="13"/>
        <v>209.1906406808036</v>
      </c>
      <c r="AJ26" s="71">
        <f t="shared" si="13"/>
        <v>212.79737586495537</v>
      </c>
      <c r="AK26" s="71">
        <f t="shared" si="13"/>
        <v>216.4041110491071</v>
      </c>
      <c r="AL26" s="71">
        <f t="shared" si="13"/>
        <v>220.01084623325895</v>
      </c>
      <c r="AM26" s="73">
        <f t="shared" si="13"/>
        <v>223.61758141741072</v>
      </c>
      <c r="AN26" s="71">
        <f t="shared" si="13"/>
        <v>227.2243166015625</v>
      </c>
      <c r="AO26" s="71">
        <f t="shared" si="13"/>
        <v>230.8310517857143</v>
      </c>
      <c r="AP26" s="72">
        <f t="shared" si="13"/>
        <v>234.43778696986607</v>
      </c>
      <c r="AQ26" s="26">
        <v>3.3</v>
      </c>
    </row>
    <row r="27" spans="1:43" ht="18" customHeight="1" thickBot="1">
      <c r="A27" s="42">
        <v>3.4</v>
      </c>
      <c r="B27" s="76">
        <f t="shared" si="8"/>
        <v>101.60478794642859</v>
      </c>
      <c r="C27" s="76">
        <f t="shared" si="9"/>
        <v>105.66897946428571</v>
      </c>
      <c r="D27" s="76">
        <f t="shared" si="10"/>
        <v>109.73317098214287</v>
      </c>
      <c r="E27" s="76">
        <f t="shared" si="10"/>
        <v>113.7973625</v>
      </c>
      <c r="F27" s="76">
        <f t="shared" si="10"/>
        <v>117.86155401785716</v>
      </c>
      <c r="G27" s="76">
        <f t="shared" si="10"/>
        <v>121.92574553571428</v>
      </c>
      <c r="H27" s="76">
        <f t="shared" si="10"/>
        <v>125.98993705357142</v>
      </c>
      <c r="I27" s="76">
        <f t="shared" si="10"/>
        <v>130.05412857142858</v>
      </c>
      <c r="J27" s="76">
        <f t="shared" si="10"/>
        <v>134.11832008928573</v>
      </c>
      <c r="K27" s="76">
        <f t="shared" si="10"/>
        <v>138.18251160714286</v>
      </c>
      <c r="L27" s="76">
        <f t="shared" si="10"/>
        <v>142.246703125</v>
      </c>
      <c r="M27" s="76">
        <f t="shared" si="10"/>
        <v>146.31089464285716</v>
      </c>
      <c r="N27" s="76">
        <f t="shared" si="11"/>
        <v>150.3750861607143</v>
      </c>
      <c r="O27" s="76">
        <f t="shared" si="11"/>
        <v>154.43927767857144</v>
      </c>
      <c r="P27" s="76">
        <f t="shared" si="11"/>
        <v>158.5034691964286</v>
      </c>
      <c r="Q27" s="76">
        <f t="shared" si="11"/>
        <v>162.56766071428572</v>
      </c>
      <c r="R27" s="76">
        <f t="shared" si="11"/>
        <v>166.63185223214282</v>
      </c>
      <c r="S27" s="76">
        <f t="shared" si="11"/>
        <v>170.69604375</v>
      </c>
      <c r="T27" s="76">
        <f t="shared" si="11"/>
        <v>174.76023526785713</v>
      </c>
      <c r="U27" s="76">
        <f t="shared" si="11"/>
        <v>178.8244267857143</v>
      </c>
      <c r="V27" s="76">
        <f t="shared" si="11"/>
        <v>182.88861830357143</v>
      </c>
      <c r="W27" s="76">
        <f t="shared" si="11"/>
        <v>186.95280982142856</v>
      </c>
      <c r="X27" s="76">
        <f t="shared" si="12"/>
        <v>191.01700133928577</v>
      </c>
      <c r="Y27" s="76">
        <f t="shared" si="12"/>
        <v>195.0811928571429</v>
      </c>
      <c r="Z27" s="76">
        <f t="shared" si="12"/>
        <v>199.14538437500005</v>
      </c>
      <c r="AA27" s="76">
        <f t="shared" si="12"/>
        <v>203.20957589285717</v>
      </c>
      <c r="AB27" s="76">
        <f t="shared" si="12"/>
        <v>207.27376741071427</v>
      </c>
      <c r="AC27" s="76">
        <f t="shared" si="12"/>
        <v>211.33795892857142</v>
      </c>
      <c r="AD27" s="76">
        <f t="shared" si="12"/>
        <v>215.40215044642855</v>
      </c>
      <c r="AE27" s="76">
        <f t="shared" si="12"/>
        <v>219.46634196428573</v>
      </c>
      <c r="AF27" s="76">
        <f t="shared" si="12"/>
        <v>223.53053348214286</v>
      </c>
      <c r="AG27" s="76">
        <f t="shared" si="12"/>
        <v>227.594725</v>
      </c>
      <c r="AH27" s="76">
        <f t="shared" si="13"/>
        <v>231.65891651785714</v>
      </c>
      <c r="AI27" s="76">
        <f t="shared" si="13"/>
        <v>235.72310803571432</v>
      </c>
      <c r="AJ27" s="76">
        <f t="shared" si="13"/>
        <v>239.78729955357144</v>
      </c>
      <c r="AK27" s="76">
        <f t="shared" si="13"/>
        <v>243.85149107142857</v>
      </c>
      <c r="AL27" s="76">
        <f t="shared" si="13"/>
        <v>247.9156825892857</v>
      </c>
      <c r="AM27" s="77">
        <f t="shared" si="13"/>
        <v>251.97987410714285</v>
      </c>
      <c r="AN27" s="76">
        <f t="shared" si="13"/>
        <v>256.044065625</v>
      </c>
      <c r="AO27" s="76">
        <f t="shared" si="13"/>
        <v>260.10825714285716</v>
      </c>
      <c r="AP27" s="78">
        <f t="shared" si="13"/>
        <v>264.1724486607143</v>
      </c>
      <c r="AQ27" s="27">
        <v>3.4</v>
      </c>
    </row>
    <row r="28" spans="22:24" ht="19.5" customHeight="1" hidden="1">
      <c r="V28" s="5"/>
      <c r="W28" s="3"/>
      <c r="X28" s="3"/>
    </row>
    <row r="29" spans="23:42" ht="9.75" customHeight="1">
      <c r="W29" s="8"/>
      <c r="AJ29" s="29"/>
      <c r="AK29" s="5"/>
      <c r="AL29" s="5"/>
      <c r="AM29" s="5"/>
      <c r="AN29" s="5"/>
      <c r="AO29" s="5"/>
      <c r="AP29" s="29"/>
    </row>
    <row r="30" spans="18:42" ht="19.5" customHeight="1" hidden="1">
      <c r="R30" s="149" t="s">
        <v>8</v>
      </c>
      <c r="S30" s="149"/>
      <c r="T30" s="149"/>
      <c r="U30" s="149"/>
      <c r="V30" s="149"/>
      <c r="W30" s="149"/>
      <c r="X30" s="149"/>
      <c r="Y30" s="40">
        <v>32.88</v>
      </c>
      <c r="Z30" s="40"/>
      <c r="AA30" s="150">
        <v>65.76</v>
      </c>
      <c r="AB30" s="151"/>
      <c r="AJ30" s="29"/>
      <c r="AK30" s="5"/>
      <c r="AL30" s="5"/>
      <c r="AM30" s="5"/>
      <c r="AN30" s="5"/>
      <c r="AO30" s="5"/>
      <c r="AP30" s="29"/>
    </row>
    <row r="31" spans="18:42" ht="19.5" customHeight="1" hidden="1">
      <c r="R31" s="149" t="s">
        <v>9</v>
      </c>
      <c r="S31" s="149"/>
      <c r="T31" s="149"/>
      <c r="U31" s="149"/>
      <c r="V31" s="149"/>
      <c r="W31" s="149"/>
      <c r="X31" s="149"/>
      <c r="Y31" s="40">
        <v>32.88</v>
      </c>
      <c r="Z31" s="40">
        <v>86.63</v>
      </c>
      <c r="AA31" s="152">
        <v>119.51</v>
      </c>
      <c r="AB31" s="153"/>
      <c r="AJ31" s="29"/>
      <c r="AK31" s="31"/>
      <c r="AL31" s="5"/>
      <c r="AM31" s="5"/>
      <c r="AN31" s="5"/>
      <c r="AO31" s="5"/>
      <c r="AP31" s="5"/>
    </row>
    <row r="32" spans="18:28" ht="19.5" customHeight="1" hidden="1">
      <c r="R32" s="149" t="s">
        <v>10</v>
      </c>
      <c r="S32" s="149"/>
      <c r="T32" s="149"/>
      <c r="U32" s="149"/>
      <c r="V32" s="149"/>
      <c r="W32" s="149"/>
      <c r="X32" s="149"/>
      <c r="Y32" s="40">
        <v>86.63</v>
      </c>
      <c r="Z32" s="40">
        <v>79.13</v>
      </c>
      <c r="AA32" s="154">
        <v>165.76</v>
      </c>
      <c r="AB32" s="155"/>
    </row>
    <row r="33" spans="20:39" ht="12.75">
      <c r="T33" s="137" t="s">
        <v>14</v>
      </c>
      <c r="U33" s="138"/>
      <c r="V33" s="138"/>
      <c r="W33" s="138"/>
      <c r="X33" s="138"/>
      <c r="Y33" s="138"/>
      <c r="AA33" s="139" t="s">
        <v>15</v>
      </c>
      <c r="AB33" s="140"/>
      <c r="AC33" s="140"/>
      <c r="AD33" s="140"/>
      <c r="AE33" s="140"/>
      <c r="AF33" s="140"/>
      <c r="AH33" s="141" t="s">
        <v>15</v>
      </c>
      <c r="AI33" s="142"/>
      <c r="AJ33" s="142"/>
      <c r="AK33" s="142"/>
      <c r="AL33" s="142"/>
      <c r="AM33" s="142"/>
    </row>
    <row r="34" spans="20:39" ht="12.75">
      <c r="T34" s="138"/>
      <c r="U34" s="138"/>
      <c r="V34" s="138"/>
      <c r="W34" s="138"/>
      <c r="X34" s="138"/>
      <c r="Y34" s="138"/>
      <c r="AA34" s="139" t="s">
        <v>16</v>
      </c>
      <c r="AB34" s="140"/>
      <c r="AC34" s="140"/>
      <c r="AD34" s="140"/>
      <c r="AE34" s="140"/>
      <c r="AF34" s="140"/>
      <c r="AH34" s="156" t="s">
        <v>17</v>
      </c>
      <c r="AI34" s="157"/>
      <c r="AJ34" s="157"/>
      <c r="AK34" s="157"/>
      <c r="AL34" s="157"/>
      <c r="AM34" s="15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/>
    <row r="48" ht="12.75"/>
    <row r="49" ht="12.75"/>
    <row r="50" ht="12.75"/>
    <row r="51" ht="12.75"/>
    <row r="52" ht="12.75"/>
    <row r="53" ht="12.75"/>
    <row r="54" spans="37:42" ht="12.75" hidden="1">
      <c r="AK54" s="136" t="s">
        <v>2</v>
      </c>
      <c r="AL54" s="136"/>
      <c r="AM54" s="136"/>
      <c r="AN54" s="136"/>
      <c r="AO54" s="136"/>
      <c r="AP54" s="136"/>
    </row>
    <row r="55" spans="37:42" ht="12.75" hidden="1">
      <c r="AK55" s="136" t="s">
        <v>0</v>
      </c>
      <c r="AL55" s="136"/>
      <c r="AM55" s="136"/>
      <c r="AN55" s="136"/>
      <c r="AO55" s="136"/>
      <c r="AP55" s="136"/>
    </row>
  </sheetData>
  <sheetProtection password="CAE7" sheet="1"/>
  <mergeCells count="20">
    <mergeCell ref="R32:X32"/>
    <mergeCell ref="AA32:AB32"/>
    <mergeCell ref="A1:AB1"/>
    <mergeCell ref="T33:Y33"/>
    <mergeCell ref="T34:Y34"/>
    <mergeCell ref="A2:AA2"/>
    <mergeCell ref="J4:L4"/>
    <mergeCell ref="S4:AA4"/>
    <mergeCell ref="AA33:AF33"/>
    <mergeCell ref="AA34:AF34"/>
    <mergeCell ref="AH33:AM33"/>
    <mergeCell ref="AH34:AM34"/>
    <mergeCell ref="AK54:AP54"/>
    <mergeCell ref="AK55:AP55"/>
    <mergeCell ref="C4:E4"/>
    <mergeCell ref="AL4:AP4"/>
    <mergeCell ref="R30:X30"/>
    <mergeCell ref="AA30:AB30"/>
    <mergeCell ref="R31:X31"/>
    <mergeCell ref="AA31:AB31"/>
  </mergeCells>
  <conditionalFormatting sqref="B7:AP27">
    <cfRule type="cellIs" priority="1" dxfId="4" operator="greaterThan" stopIfTrue="1">
      <formula>166</formula>
    </cfRule>
    <cfRule type="cellIs" priority="2" dxfId="1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5.7109375" style="1" customWidth="1"/>
    <col min="2" max="3" width="4.7109375" style="1" hidden="1" customWidth="1"/>
    <col min="4" max="4" width="4.7109375" style="1" customWidth="1"/>
    <col min="5" max="14" width="4.7109375" style="0" customWidth="1"/>
    <col min="15" max="15" width="5.140625" style="0" bestFit="1" customWidth="1"/>
    <col min="16" max="36" width="4.7109375" style="0" customWidth="1"/>
    <col min="37" max="43" width="4.7109375" style="0" hidden="1" customWidth="1"/>
    <col min="44" max="44" width="3.8515625" style="0" bestFit="1" customWidth="1"/>
  </cols>
  <sheetData>
    <row r="1" spans="1:29" ht="15.75" customHeight="1">
      <c r="A1" s="204" t="s">
        <v>47</v>
      </c>
      <c r="B1" s="133"/>
      <c r="C1" s="133"/>
      <c r="D1" s="133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35" ht="15.75" customHeight="1">
      <c r="A2" s="143" t="s">
        <v>44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45"/>
      <c r="W2" s="145"/>
      <c r="X2" s="145"/>
      <c r="Y2" s="145"/>
      <c r="Z2" s="145"/>
      <c r="AA2" s="145"/>
      <c r="AB2" s="145"/>
      <c r="AD2" s="158" t="s">
        <v>29</v>
      </c>
      <c r="AE2" s="159"/>
      <c r="AF2" s="159"/>
      <c r="AG2" s="159"/>
      <c r="AH2" s="159"/>
      <c r="AI2" s="160"/>
    </row>
    <row r="3" spans="1:28" ht="15.75" customHeight="1" hidden="1">
      <c r="A3" s="11"/>
      <c r="B3" s="11"/>
      <c r="C3" s="11"/>
      <c r="D3" s="170" t="s">
        <v>34</v>
      </c>
      <c r="E3" s="145"/>
      <c r="F3" s="145"/>
      <c r="G3" s="145"/>
      <c r="H3" s="145"/>
      <c r="I3" s="145"/>
      <c r="J3" s="145"/>
      <c r="K3" s="12"/>
      <c r="L3" s="12"/>
      <c r="M3" s="12"/>
      <c r="N3" s="12"/>
      <c r="O3" s="12"/>
      <c r="P3" s="12"/>
      <c r="Q3" s="12"/>
      <c r="R3" s="12"/>
      <c r="S3" s="12"/>
      <c r="T3" s="12"/>
      <c r="U3" s="9"/>
      <c r="V3" s="9"/>
      <c r="W3" s="9"/>
      <c r="X3" s="9"/>
      <c r="Y3" s="9"/>
      <c r="Z3" s="9"/>
      <c r="AA3" s="9"/>
      <c r="AB3" s="9"/>
    </row>
    <row r="4" spans="1:28" ht="15.75" customHeight="1" hidden="1">
      <c r="A4" s="11"/>
      <c r="B4" s="11"/>
      <c r="C4" s="11"/>
      <c r="D4" s="170" t="s">
        <v>38</v>
      </c>
      <c r="E4" s="145"/>
      <c r="F4" s="145"/>
      <c r="G4" s="145"/>
      <c r="H4" s="145"/>
      <c r="I4" s="145"/>
      <c r="J4" s="145"/>
      <c r="K4" s="12"/>
      <c r="L4" s="12"/>
      <c r="M4" s="12"/>
      <c r="N4" s="12"/>
      <c r="O4" s="12"/>
      <c r="P4" s="12"/>
      <c r="Q4" s="12"/>
      <c r="R4" s="12"/>
      <c r="S4" s="12"/>
      <c r="T4" s="12"/>
      <c r="U4" s="9"/>
      <c r="V4" s="9"/>
      <c r="W4" s="9"/>
      <c r="X4" s="9"/>
      <c r="Y4" s="9"/>
      <c r="Z4" s="9"/>
      <c r="AA4" s="9"/>
      <c r="AB4" s="9"/>
    </row>
    <row r="5" spans="1:27" ht="15.75" customHeight="1" hidden="1">
      <c r="A5" s="11"/>
      <c r="B5" s="11"/>
      <c r="C5" s="11"/>
      <c r="D5" s="171" t="s">
        <v>39</v>
      </c>
      <c r="E5" s="145"/>
      <c r="F5" s="145"/>
      <c r="G5" s="145"/>
      <c r="H5" s="145"/>
      <c r="I5" s="145"/>
      <c r="J5" s="145"/>
      <c r="K5" s="12"/>
      <c r="L5" s="12"/>
      <c r="M5" s="12"/>
      <c r="N5" s="12"/>
      <c r="O5" s="12"/>
      <c r="P5" s="12"/>
      <c r="Q5" s="12"/>
      <c r="R5" s="12"/>
      <c r="S5" s="12"/>
      <c r="T5" s="12"/>
      <c r="U5" s="6"/>
      <c r="V5" s="7"/>
      <c r="W5" s="7"/>
      <c r="X5" s="7"/>
      <c r="Y5" s="9"/>
      <c r="Z5" s="9"/>
      <c r="AA5" s="9"/>
    </row>
    <row r="6" spans="1:27" ht="15.75" customHeight="1">
      <c r="A6" s="11"/>
      <c r="B6" s="11"/>
      <c r="C6" s="11"/>
      <c r="D6" s="94"/>
      <c r="E6" s="9"/>
      <c r="F6" s="9"/>
      <c r="G6" s="9"/>
      <c r="H6" s="9"/>
      <c r="I6" s="9"/>
      <c r="J6" s="9"/>
      <c r="K6" s="12"/>
      <c r="L6" s="12"/>
      <c r="M6" s="12"/>
      <c r="N6" s="12"/>
      <c r="O6" s="12"/>
      <c r="P6" s="12"/>
      <c r="Q6" s="12"/>
      <c r="R6" s="12"/>
      <c r="S6" s="12"/>
      <c r="T6" s="161" t="s">
        <v>31</v>
      </c>
      <c r="U6" s="162"/>
      <c r="V6" s="162"/>
      <c r="W6" s="162"/>
      <c r="X6" s="163"/>
      <c r="Y6" s="9"/>
      <c r="Z6" s="9"/>
      <c r="AA6" s="9"/>
    </row>
    <row r="7" spans="1:27" ht="15.75" customHeight="1">
      <c r="A7" s="11"/>
      <c r="B7" s="11"/>
      <c r="C7" s="11"/>
      <c r="D7" s="94"/>
      <c r="E7" s="9"/>
      <c r="F7" s="9"/>
      <c r="G7" s="9"/>
      <c r="H7" s="9"/>
      <c r="I7" s="9"/>
      <c r="J7" s="9"/>
      <c r="K7" s="12"/>
      <c r="L7" s="12"/>
      <c r="M7" s="12"/>
      <c r="N7" s="12"/>
      <c r="O7" s="12"/>
      <c r="P7" s="12"/>
      <c r="Q7" s="12"/>
      <c r="R7" s="12"/>
      <c r="S7" s="12"/>
      <c r="T7" s="189" t="s">
        <v>32</v>
      </c>
      <c r="U7" s="190"/>
      <c r="V7" s="190"/>
      <c r="W7" s="190"/>
      <c r="X7" s="191"/>
      <c r="Y7" s="9"/>
      <c r="Z7" s="9"/>
      <c r="AA7" s="9"/>
    </row>
    <row r="8" spans="4:43" ht="15.75" customHeight="1">
      <c r="D8" s="130" t="s">
        <v>12</v>
      </c>
      <c r="E8" s="188"/>
      <c r="F8" s="188"/>
      <c r="G8" s="57">
        <v>80</v>
      </c>
      <c r="H8" s="13" t="s">
        <v>3</v>
      </c>
      <c r="I8" s="14"/>
      <c r="K8" s="132" t="s">
        <v>4</v>
      </c>
      <c r="L8" s="131"/>
      <c r="M8" s="131"/>
      <c r="N8" s="15" t="s">
        <v>5</v>
      </c>
      <c r="O8" s="18">
        <v>150</v>
      </c>
      <c r="P8" s="16" t="s">
        <v>6</v>
      </c>
      <c r="Q8" s="19">
        <v>15</v>
      </c>
      <c r="R8" s="17" t="s">
        <v>7</v>
      </c>
      <c r="T8" s="167" t="s">
        <v>33</v>
      </c>
      <c r="U8" s="168"/>
      <c r="V8" s="168"/>
      <c r="W8" s="168"/>
      <c r="X8" s="169"/>
      <c r="Y8" s="3"/>
      <c r="Z8" s="3"/>
      <c r="AA8" s="3"/>
      <c r="AB8" s="3"/>
      <c r="AL8" s="29"/>
      <c r="AM8" s="180"/>
      <c r="AN8" s="181"/>
      <c r="AO8" s="181"/>
      <c r="AP8" s="181"/>
      <c r="AQ8" s="181"/>
    </row>
    <row r="9" spans="21:24" ht="3" customHeight="1" thickBot="1">
      <c r="U9" s="6"/>
      <c r="V9" s="7"/>
      <c r="W9" s="7"/>
      <c r="X9" s="7"/>
    </row>
    <row r="10" spans="1:44" s="1" customFormat="1" ht="15.75" customHeight="1">
      <c r="A10" s="53" t="s">
        <v>13</v>
      </c>
      <c r="B10" s="38">
        <v>2.4</v>
      </c>
      <c r="C10" s="38">
        <v>2.5</v>
      </c>
      <c r="D10" s="38">
        <v>2.6</v>
      </c>
      <c r="E10" s="32">
        <v>2.7</v>
      </c>
      <c r="F10" s="32">
        <v>2.8</v>
      </c>
      <c r="G10" s="32">
        <v>2.9</v>
      </c>
      <c r="H10" s="32">
        <v>3</v>
      </c>
      <c r="I10" s="32">
        <v>3.1</v>
      </c>
      <c r="J10" s="32">
        <v>3.2</v>
      </c>
      <c r="K10" s="32">
        <v>3.3</v>
      </c>
      <c r="L10" s="32">
        <v>3.4</v>
      </c>
      <c r="M10" s="32">
        <v>3.5</v>
      </c>
      <c r="N10" s="32">
        <v>3.6</v>
      </c>
      <c r="O10" s="32">
        <v>3.7</v>
      </c>
      <c r="P10" s="32">
        <v>3.8</v>
      </c>
      <c r="Q10" s="32">
        <v>3.9</v>
      </c>
      <c r="R10" s="32">
        <v>4</v>
      </c>
      <c r="S10" s="32">
        <v>4.1</v>
      </c>
      <c r="T10" s="32">
        <v>4.2</v>
      </c>
      <c r="U10" s="32">
        <v>4.3</v>
      </c>
      <c r="V10" s="32">
        <v>4.4</v>
      </c>
      <c r="W10" s="32">
        <v>4.5</v>
      </c>
      <c r="X10" s="32">
        <v>4.6</v>
      </c>
      <c r="Y10" s="32">
        <v>4.7</v>
      </c>
      <c r="Z10" s="32">
        <v>4.8</v>
      </c>
      <c r="AA10" s="32">
        <v>4.9</v>
      </c>
      <c r="AB10" s="32">
        <v>5</v>
      </c>
      <c r="AC10" s="32">
        <v>5.1</v>
      </c>
      <c r="AD10" s="32">
        <v>5.2</v>
      </c>
      <c r="AE10" s="32">
        <v>5.3</v>
      </c>
      <c r="AF10" s="32">
        <v>5.4</v>
      </c>
      <c r="AG10" s="32">
        <v>5.5</v>
      </c>
      <c r="AH10" s="32">
        <v>5.6</v>
      </c>
      <c r="AI10" s="32">
        <v>5.7</v>
      </c>
      <c r="AJ10" s="32">
        <v>5.8</v>
      </c>
      <c r="AK10" s="32">
        <v>5.9</v>
      </c>
      <c r="AL10" s="32">
        <v>6</v>
      </c>
      <c r="AM10" s="32">
        <v>6.1</v>
      </c>
      <c r="AN10" s="33">
        <v>6.2</v>
      </c>
      <c r="AO10" s="32">
        <v>6.3</v>
      </c>
      <c r="AP10" s="32">
        <v>6.4</v>
      </c>
      <c r="AQ10" s="34">
        <v>6.5</v>
      </c>
      <c r="AR10" s="39"/>
    </row>
    <row r="11" spans="1:44" ht="15.75" customHeight="1" hidden="1">
      <c r="A11" s="28">
        <v>1.4</v>
      </c>
      <c r="B11" s="45">
        <f aca="true" t="shared" si="0" ref="B11:AQ17">((5/384*$G$8*9.81*($A11*B$10/6)*(($A11)^3))/(($A11/$O$8)*70000000000))*100000000</f>
        <v>2.40345</v>
      </c>
      <c r="C11" s="45">
        <f aca="true" t="shared" si="1" ref="C11:C17">((5/384*$G$8*9.81*($A11*C$10/6)*(($A11)^3))/(($A11/$O$8)*70000000000))*100000000</f>
        <v>2.5035937500000003</v>
      </c>
      <c r="D11" s="120">
        <f t="shared" si="0"/>
        <v>2.6037374999999994</v>
      </c>
      <c r="E11" s="120">
        <f t="shared" si="0"/>
        <v>2.7038812500000002</v>
      </c>
      <c r="F11" s="120">
        <f t="shared" si="0"/>
        <v>2.8040249999999993</v>
      </c>
      <c r="G11" s="120">
        <f t="shared" si="0"/>
        <v>2.90416875</v>
      </c>
      <c r="H11" s="120">
        <f t="shared" si="0"/>
        <v>3.004312499999999</v>
      </c>
      <c r="I11" s="120">
        <f t="shared" si="0"/>
        <v>3.1044562499999997</v>
      </c>
      <c r="J11" s="120">
        <f t="shared" si="0"/>
        <v>3.2046</v>
      </c>
      <c r="K11" s="120">
        <f t="shared" si="0"/>
        <v>3.3047437499999996</v>
      </c>
      <c r="L11" s="120">
        <f t="shared" si="0"/>
        <v>3.4048875000000005</v>
      </c>
      <c r="M11" s="120">
        <f t="shared" si="0"/>
        <v>3.5050312499999996</v>
      </c>
      <c r="N11" s="120">
        <f t="shared" si="0"/>
        <v>3.6051750000000005</v>
      </c>
      <c r="O11" s="120">
        <f t="shared" si="0"/>
        <v>3.7053187500000004</v>
      </c>
      <c r="P11" s="120">
        <f t="shared" si="0"/>
        <v>3.8054625</v>
      </c>
      <c r="Q11" s="120">
        <f t="shared" si="0"/>
        <v>3.9056062500000004</v>
      </c>
      <c r="R11" s="120">
        <f t="shared" si="0"/>
        <v>4.00575</v>
      </c>
      <c r="S11" s="120">
        <f t="shared" si="0"/>
        <v>4.10589375</v>
      </c>
      <c r="T11" s="120">
        <f t="shared" si="0"/>
        <v>4.2060375</v>
      </c>
      <c r="U11" s="120">
        <f t="shared" si="0"/>
        <v>4.30618125</v>
      </c>
      <c r="V11" s="120">
        <f t="shared" si="0"/>
        <v>4.406325</v>
      </c>
      <c r="W11" s="120">
        <f t="shared" si="0"/>
        <v>4.506468750000001</v>
      </c>
      <c r="X11" s="120">
        <f t="shared" si="0"/>
        <v>4.6066125</v>
      </c>
      <c r="Y11" s="120">
        <f t="shared" si="0"/>
        <v>4.706756250000001</v>
      </c>
      <c r="Z11" s="120">
        <f t="shared" si="0"/>
        <v>4.8069</v>
      </c>
      <c r="AA11" s="120">
        <f t="shared" si="0"/>
        <v>4.90704375</v>
      </c>
      <c r="AB11" s="120">
        <f t="shared" si="0"/>
        <v>5.007187500000001</v>
      </c>
      <c r="AC11" s="120">
        <f t="shared" si="0"/>
        <v>5.10733125</v>
      </c>
      <c r="AD11" s="120">
        <f t="shared" si="0"/>
        <v>5.207474999999999</v>
      </c>
      <c r="AE11" s="120">
        <f t="shared" si="0"/>
        <v>5.30761875</v>
      </c>
      <c r="AF11" s="120">
        <f t="shared" si="0"/>
        <v>5.4077625000000005</v>
      </c>
      <c r="AG11" s="120">
        <f t="shared" si="0"/>
        <v>5.5079062500000004</v>
      </c>
      <c r="AH11" s="120">
        <f t="shared" si="0"/>
        <v>5.608049999999999</v>
      </c>
      <c r="AI11" s="120">
        <f t="shared" si="0"/>
        <v>5.7081937499999995</v>
      </c>
      <c r="AJ11" s="120">
        <f t="shared" si="0"/>
        <v>5.8083375</v>
      </c>
      <c r="AK11" s="120">
        <f t="shared" si="0"/>
        <v>5.90848125</v>
      </c>
      <c r="AL11" s="120">
        <f t="shared" si="0"/>
        <v>6.008624999999998</v>
      </c>
      <c r="AM11" s="120">
        <f t="shared" si="0"/>
        <v>6.1087687499999985</v>
      </c>
      <c r="AN11" s="122">
        <f t="shared" si="0"/>
        <v>6.208912499999999</v>
      </c>
      <c r="AO11" s="120">
        <f t="shared" si="0"/>
        <v>6.309056249999999</v>
      </c>
      <c r="AP11" s="120">
        <f t="shared" si="0"/>
        <v>6.4092</v>
      </c>
      <c r="AQ11" s="128">
        <f t="shared" si="0"/>
        <v>6.50934375</v>
      </c>
      <c r="AR11" s="41">
        <v>1.4</v>
      </c>
    </row>
    <row r="12" spans="1:44" ht="15.75" customHeight="1" hidden="1">
      <c r="A12" s="26">
        <v>1.5</v>
      </c>
      <c r="B12" s="45">
        <f t="shared" si="0"/>
        <v>2.956138392857143</v>
      </c>
      <c r="C12" s="45">
        <f t="shared" si="1"/>
        <v>3.079310825892858</v>
      </c>
      <c r="D12" s="120">
        <f t="shared" si="0"/>
        <v>3.2024832589285723</v>
      </c>
      <c r="E12" s="120">
        <f t="shared" si="0"/>
        <v>3.325655691964287</v>
      </c>
      <c r="F12" s="120">
        <f t="shared" si="0"/>
        <v>3.448828125</v>
      </c>
      <c r="G12" s="120">
        <f t="shared" si="0"/>
        <v>3.5720005580357155</v>
      </c>
      <c r="H12" s="120">
        <f t="shared" si="0"/>
        <v>3.6951729910714297</v>
      </c>
      <c r="I12" s="120">
        <f t="shared" si="0"/>
        <v>3.818345424107144</v>
      </c>
      <c r="J12" s="120">
        <f t="shared" si="0"/>
        <v>3.9415178571428586</v>
      </c>
      <c r="K12" s="120">
        <f t="shared" si="0"/>
        <v>4.064690290178571</v>
      </c>
      <c r="L12" s="120">
        <f t="shared" si="0"/>
        <v>4.187862723214287</v>
      </c>
      <c r="M12" s="120">
        <f t="shared" si="0"/>
        <v>4.311035156250001</v>
      </c>
      <c r="N12" s="120">
        <f t="shared" si="0"/>
        <v>4.434207589285715</v>
      </c>
      <c r="O12" s="120">
        <f t="shared" si="0"/>
        <v>4.55738002232143</v>
      </c>
      <c r="P12" s="120">
        <f t="shared" si="0"/>
        <v>4.680552455357143</v>
      </c>
      <c r="Q12" s="120">
        <f t="shared" si="0"/>
        <v>4.803724888392858</v>
      </c>
      <c r="R12" s="120">
        <f t="shared" si="0"/>
        <v>4.926897321428573</v>
      </c>
      <c r="S12" s="120">
        <f t="shared" si="0"/>
        <v>5.050069754464285</v>
      </c>
      <c r="T12" s="120">
        <f t="shared" si="0"/>
        <v>5.173242187500001</v>
      </c>
      <c r="U12" s="120">
        <f t="shared" si="0"/>
        <v>5.296414620535715</v>
      </c>
      <c r="V12" s="120">
        <f t="shared" si="0"/>
        <v>5.41958705357143</v>
      </c>
      <c r="W12" s="120">
        <f t="shared" si="0"/>
        <v>5.542759486607144</v>
      </c>
      <c r="X12" s="120">
        <f t="shared" si="0"/>
        <v>5.6659319196428575</v>
      </c>
      <c r="Y12" s="120">
        <f t="shared" si="0"/>
        <v>5.789104352678573</v>
      </c>
      <c r="Z12" s="120">
        <f t="shared" si="0"/>
        <v>5.912276785714286</v>
      </c>
      <c r="AA12" s="120">
        <f t="shared" si="0"/>
        <v>6.035449218750002</v>
      </c>
      <c r="AB12" s="120">
        <f t="shared" si="0"/>
        <v>6.158621651785716</v>
      </c>
      <c r="AC12" s="120">
        <f t="shared" si="0"/>
        <v>6.28179408482143</v>
      </c>
      <c r="AD12" s="120">
        <f t="shared" si="0"/>
        <v>6.404966517857145</v>
      </c>
      <c r="AE12" s="120">
        <f t="shared" si="0"/>
        <v>6.528138950892857</v>
      </c>
      <c r="AF12" s="120">
        <f t="shared" si="0"/>
        <v>6.651311383928574</v>
      </c>
      <c r="AG12" s="120">
        <f t="shared" si="0"/>
        <v>6.7744838169642865</v>
      </c>
      <c r="AH12" s="120">
        <f t="shared" si="0"/>
        <v>6.89765625</v>
      </c>
      <c r="AI12" s="120">
        <f t="shared" si="0"/>
        <v>7.020828683035715</v>
      </c>
      <c r="AJ12" s="120">
        <f t="shared" si="0"/>
        <v>7.144001116071431</v>
      </c>
      <c r="AK12" s="120">
        <f t="shared" si="0"/>
        <v>7.267173549107146</v>
      </c>
      <c r="AL12" s="120">
        <f t="shared" si="0"/>
        <v>7.390345982142859</v>
      </c>
      <c r="AM12" s="120">
        <f t="shared" si="0"/>
        <v>7.513518415178572</v>
      </c>
      <c r="AN12" s="122">
        <f t="shared" si="0"/>
        <v>7.636690848214288</v>
      </c>
      <c r="AO12" s="120">
        <f t="shared" si="0"/>
        <v>7.759863281250002</v>
      </c>
      <c r="AP12" s="120">
        <f t="shared" si="0"/>
        <v>7.883035714285717</v>
      </c>
      <c r="AQ12" s="128">
        <f t="shared" si="0"/>
        <v>8.00620814732143</v>
      </c>
      <c r="AR12" s="26">
        <v>1.5</v>
      </c>
    </row>
    <row r="13" spans="1:44" ht="15.75" customHeight="1" hidden="1">
      <c r="A13" s="26">
        <v>1.6</v>
      </c>
      <c r="B13" s="45">
        <f t="shared" si="0"/>
        <v>3.5876571428571435</v>
      </c>
      <c r="C13" s="45">
        <f t="shared" si="1"/>
        <v>3.7371428571428584</v>
      </c>
      <c r="D13" s="120">
        <f t="shared" si="0"/>
        <v>3.8866285714285733</v>
      </c>
      <c r="E13" s="120">
        <f t="shared" si="0"/>
        <v>4.036114285714287</v>
      </c>
      <c r="F13" s="120">
        <f t="shared" si="0"/>
        <v>4.185600000000001</v>
      </c>
      <c r="G13" s="120">
        <f t="shared" si="0"/>
        <v>4.335085714285715</v>
      </c>
      <c r="H13" s="120">
        <f t="shared" si="0"/>
        <v>4.484571428571431</v>
      </c>
      <c r="I13" s="120">
        <f t="shared" si="0"/>
        <v>4.634057142857145</v>
      </c>
      <c r="J13" s="120">
        <f t="shared" si="0"/>
        <v>4.783542857142859</v>
      </c>
      <c r="K13" s="120">
        <f t="shared" si="0"/>
        <v>4.933028571428573</v>
      </c>
      <c r="L13" s="120">
        <f t="shared" si="0"/>
        <v>5.0825142857142875</v>
      </c>
      <c r="M13" s="120">
        <f t="shared" si="0"/>
        <v>5.232000000000003</v>
      </c>
      <c r="N13" s="120">
        <f t="shared" si="0"/>
        <v>5.381485714285716</v>
      </c>
      <c r="O13" s="120">
        <f t="shared" si="0"/>
        <v>5.530971428571432</v>
      </c>
      <c r="P13" s="120">
        <f t="shared" si="0"/>
        <v>5.680457142857145</v>
      </c>
      <c r="Q13" s="120">
        <f t="shared" si="0"/>
        <v>5.829942857142859</v>
      </c>
      <c r="R13" s="120">
        <f t="shared" si="0"/>
        <v>5.979428571428573</v>
      </c>
      <c r="S13" s="120">
        <f t="shared" si="0"/>
        <v>6.128914285714287</v>
      </c>
      <c r="T13" s="120">
        <f t="shared" si="0"/>
        <v>6.278400000000003</v>
      </c>
      <c r="U13" s="120">
        <f t="shared" si="0"/>
        <v>6.427885714285717</v>
      </c>
      <c r="V13" s="120">
        <f t="shared" si="0"/>
        <v>6.577371428571431</v>
      </c>
      <c r="W13" s="120">
        <f t="shared" si="0"/>
        <v>6.726857142857145</v>
      </c>
      <c r="X13" s="120">
        <f t="shared" si="0"/>
        <v>6.876342857142859</v>
      </c>
      <c r="Y13" s="120">
        <f t="shared" si="0"/>
        <v>7.0258285714285735</v>
      </c>
      <c r="Z13" s="120">
        <f t="shared" si="0"/>
        <v>7.175314285714287</v>
      </c>
      <c r="AA13" s="120">
        <f t="shared" si="0"/>
        <v>7.324800000000003</v>
      </c>
      <c r="AB13" s="120">
        <f t="shared" si="0"/>
        <v>7.474285714285717</v>
      </c>
      <c r="AC13" s="120">
        <f t="shared" si="0"/>
        <v>7.62377142857143</v>
      </c>
      <c r="AD13" s="120">
        <f t="shared" si="0"/>
        <v>7.773257142857147</v>
      </c>
      <c r="AE13" s="120">
        <f t="shared" si="0"/>
        <v>7.92274285714286</v>
      </c>
      <c r="AF13" s="120">
        <f t="shared" si="0"/>
        <v>8.072228571428575</v>
      </c>
      <c r="AG13" s="120">
        <f t="shared" si="0"/>
        <v>8.22171428571429</v>
      </c>
      <c r="AH13" s="120">
        <f t="shared" si="0"/>
        <v>8.371200000000002</v>
      </c>
      <c r="AI13" s="120">
        <f t="shared" si="0"/>
        <v>8.520685714285719</v>
      </c>
      <c r="AJ13" s="120">
        <f t="shared" si="0"/>
        <v>8.67017142857143</v>
      </c>
      <c r="AK13" s="120">
        <f t="shared" si="0"/>
        <v>8.819657142857148</v>
      </c>
      <c r="AL13" s="120">
        <f t="shared" si="0"/>
        <v>8.969142857142861</v>
      </c>
      <c r="AM13" s="120">
        <f t="shared" si="0"/>
        <v>9.118628571428575</v>
      </c>
      <c r="AN13" s="122">
        <f t="shared" si="0"/>
        <v>9.26811428571429</v>
      </c>
      <c r="AO13" s="120">
        <f t="shared" si="0"/>
        <v>9.417600000000004</v>
      </c>
      <c r="AP13" s="120">
        <f t="shared" si="0"/>
        <v>9.567085714285717</v>
      </c>
      <c r="AQ13" s="128">
        <f t="shared" si="0"/>
        <v>9.71657142857143</v>
      </c>
      <c r="AR13" s="26">
        <v>1.6</v>
      </c>
    </row>
    <row r="14" spans="1:44" ht="15.75" customHeight="1" hidden="1">
      <c r="A14" s="26">
        <v>1.7</v>
      </c>
      <c r="B14" s="45">
        <f t="shared" si="0"/>
        <v>4.303261607142858</v>
      </c>
      <c r="C14" s="45">
        <f t="shared" si="1"/>
        <v>4.482564174107144</v>
      </c>
      <c r="D14" s="120">
        <f t="shared" si="0"/>
        <v>4.66186674107143</v>
      </c>
      <c r="E14" s="120">
        <f t="shared" si="0"/>
        <v>4.841169308035715</v>
      </c>
      <c r="F14" s="120">
        <f t="shared" si="0"/>
        <v>5.020471875000001</v>
      </c>
      <c r="G14" s="120">
        <f t="shared" si="0"/>
        <v>5.199774441964287</v>
      </c>
      <c r="H14" s="120">
        <f t="shared" si="0"/>
        <v>5.379077008928572</v>
      </c>
      <c r="I14" s="120">
        <f t="shared" si="0"/>
        <v>5.558379575892857</v>
      </c>
      <c r="J14" s="120">
        <f t="shared" si="0"/>
        <v>5.737682142857143</v>
      </c>
      <c r="K14" s="120">
        <f t="shared" si="0"/>
        <v>5.916984709821429</v>
      </c>
      <c r="L14" s="120">
        <f t="shared" si="0"/>
        <v>6.0962872767857155</v>
      </c>
      <c r="M14" s="120">
        <f t="shared" si="0"/>
        <v>6.2755898437500015</v>
      </c>
      <c r="N14" s="120">
        <f t="shared" si="0"/>
        <v>6.4548924107142875</v>
      </c>
      <c r="O14" s="120">
        <f t="shared" si="0"/>
        <v>6.634194977678573</v>
      </c>
      <c r="P14" s="120">
        <f t="shared" si="0"/>
        <v>6.813497544642858</v>
      </c>
      <c r="Q14" s="120">
        <f t="shared" si="0"/>
        <v>6.992800111607143</v>
      </c>
      <c r="R14" s="120">
        <f t="shared" si="0"/>
        <v>7.17210267857143</v>
      </c>
      <c r="S14" s="120">
        <f t="shared" si="0"/>
        <v>7.351405245535712</v>
      </c>
      <c r="T14" s="120">
        <f t="shared" si="0"/>
        <v>7.5307078125</v>
      </c>
      <c r="U14" s="120">
        <f t="shared" si="0"/>
        <v>7.710010379464286</v>
      </c>
      <c r="V14" s="120">
        <f t="shared" si="0"/>
        <v>7.889312946428574</v>
      </c>
      <c r="W14" s="120">
        <f t="shared" si="0"/>
        <v>8.06861551339286</v>
      </c>
      <c r="X14" s="120">
        <f t="shared" si="0"/>
        <v>8.247918080357143</v>
      </c>
      <c r="Y14" s="120">
        <f t="shared" si="0"/>
        <v>8.42722064732143</v>
      </c>
      <c r="Z14" s="120">
        <f t="shared" si="0"/>
        <v>8.606523214285716</v>
      </c>
      <c r="AA14" s="120">
        <f t="shared" si="0"/>
        <v>8.785825781250002</v>
      </c>
      <c r="AB14" s="120">
        <f t="shared" si="0"/>
        <v>8.965128348214288</v>
      </c>
      <c r="AC14" s="120">
        <f t="shared" si="0"/>
        <v>9.144430915178573</v>
      </c>
      <c r="AD14" s="120">
        <f t="shared" si="0"/>
        <v>9.32373348214286</v>
      </c>
      <c r="AE14" s="120">
        <f t="shared" si="0"/>
        <v>9.503036049107143</v>
      </c>
      <c r="AF14" s="120">
        <f t="shared" si="0"/>
        <v>9.68233861607143</v>
      </c>
      <c r="AG14" s="120">
        <f t="shared" si="0"/>
        <v>9.861641183035715</v>
      </c>
      <c r="AH14" s="120">
        <f t="shared" si="0"/>
        <v>10.040943750000002</v>
      </c>
      <c r="AI14" s="120">
        <f t="shared" si="0"/>
        <v>10.220246316964287</v>
      </c>
      <c r="AJ14" s="120">
        <f t="shared" si="0"/>
        <v>10.399548883928574</v>
      </c>
      <c r="AK14" s="120">
        <f t="shared" si="0"/>
        <v>10.57885145089286</v>
      </c>
      <c r="AL14" s="120">
        <f t="shared" si="0"/>
        <v>10.758154017857144</v>
      </c>
      <c r="AM14" s="120">
        <f t="shared" si="0"/>
        <v>10.93745658482143</v>
      </c>
      <c r="AN14" s="122">
        <f t="shared" si="0"/>
        <v>11.116759151785715</v>
      </c>
      <c r="AO14" s="120">
        <f t="shared" si="0"/>
        <v>11.296061718750002</v>
      </c>
      <c r="AP14" s="120">
        <f t="shared" si="0"/>
        <v>11.475364285714287</v>
      </c>
      <c r="AQ14" s="128">
        <f t="shared" si="0"/>
        <v>11.654666852678574</v>
      </c>
      <c r="AR14" s="26">
        <v>1.7</v>
      </c>
    </row>
    <row r="15" spans="1:44" ht="15.75" customHeight="1" hidden="1">
      <c r="A15" s="26">
        <v>1.8</v>
      </c>
      <c r="B15" s="45">
        <f t="shared" si="0"/>
        <v>5.108207142857145</v>
      </c>
      <c r="C15" s="45">
        <f t="shared" si="1"/>
        <v>5.3210491071428585</v>
      </c>
      <c r="D15" s="120">
        <f t="shared" si="0"/>
        <v>5.533891071428574</v>
      </c>
      <c r="E15" s="120">
        <f t="shared" si="0"/>
        <v>5.746733035714288</v>
      </c>
      <c r="F15" s="120">
        <f t="shared" si="0"/>
        <v>5.959575000000002</v>
      </c>
      <c r="G15" s="120">
        <f t="shared" si="0"/>
        <v>6.172416964285716</v>
      </c>
      <c r="H15" s="120">
        <f t="shared" si="0"/>
        <v>6.38525892857143</v>
      </c>
      <c r="I15" s="120">
        <f t="shared" si="0"/>
        <v>6.598100892857145</v>
      </c>
      <c r="J15" s="120">
        <f t="shared" si="0"/>
        <v>6.810942857142859</v>
      </c>
      <c r="K15" s="120">
        <f t="shared" si="0"/>
        <v>7.023784821428573</v>
      </c>
      <c r="L15" s="120">
        <f t="shared" si="0"/>
        <v>7.2366267857142885</v>
      </c>
      <c r="M15" s="120">
        <f t="shared" si="0"/>
        <v>7.449468750000002</v>
      </c>
      <c r="N15" s="120">
        <f t="shared" si="0"/>
        <v>7.6623107142857165</v>
      </c>
      <c r="O15" s="120">
        <f t="shared" si="0"/>
        <v>7.875152678571432</v>
      </c>
      <c r="P15" s="120">
        <f t="shared" si="0"/>
        <v>8.087994642857144</v>
      </c>
      <c r="Q15" s="120">
        <f t="shared" si="0"/>
        <v>8.300836607142859</v>
      </c>
      <c r="R15" s="120">
        <f t="shared" si="0"/>
        <v>8.513678571428573</v>
      </c>
      <c r="S15" s="120">
        <f t="shared" si="0"/>
        <v>8.726520535714288</v>
      </c>
      <c r="T15" s="120">
        <f t="shared" si="0"/>
        <v>8.939362500000003</v>
      </c>
      <c r="U15" s="120">
        <f t="shared" si="0"/>
        <v>9.152204464285719</v>
      </c>
      <c r="V15" s="120">
        <f t="shared" si="0"/>
        <v>9.36504642857143</v>
      </c>
      <c r="W15" s="120">
        <f t="shared" si="0"/>
        <v>9.577888392857146</v>
      </c>
      <c r="X15" s="120">
        <f t="shared" si="0"/>
        <v>9.79073035714286</v>
      </c>
      <c r="Y15" s="120">
        <f t="shared" si="0"/>
        <v>10.003572321428575</v>
      </c>
      <c r="Z15" s="120">
        <f t="shared" si="0"/>
        <v>10.21641428571429</v>
      </c>
      <c r="AA15" s="120">
        <f t="shared" si="0"/>
        <v>10.429256250000002</v>
      </c>
      <c r="AB15" s="120">
        <f t="shared" si="0"/>
        <v>10.642098214285717</v>
      </c>
      <c r="AC15" s="120">
        <f t="shared" si="0"/>
        <v>10.854940178571432</v>
      </c>
      <c r="AD15" s="120">
        <f t="shared" si="0"/>
        <v>11.067782142857148</v>
      </c>
      <c r="AE15" s="120">
        <f t="shared" si="0"/>
        <v>11.28062410714286</v>
      </c>
      <c r="AF15" s="120">
        <f t="shared" si="0"/>
        <v>11.493466071428577</v>
      </c>
      <c r="AG15" s="120">
        <f t="shared" si="0"/>
        <v>11.706308035714292</v>
      </c>
      <c r="AH15" s="120">
        <f t="shared" si="0"/>
        <v>11.919150000000004</v>
      </c>
      <c r="AI15" s="120">
        <f t="shared" si="0"/>
        <v>12.131991964285717</v>
      </c>
      <c r="AJ15" s="120">
        <f t="shared" si="0"/>
        <v>12.344833928571433</v>
      </c>
      <c r="AK15" s="120">
        <f t="shared" si="0"/>
        <v>12.55767589285715</v>
      </c>
      <c r="AL15" s="120">
        <f t="shared" si="0"/>
        <v>12.77051785714286</v>
      </c>
      <c r="AM15" s="120">
        <f t="shared" si="0"/>
        <v>12.983359821428575</v>
      </c>
      <c r="AN15" s="122">
        <f t="shared" si="0"/>
        <v>13.19620178571429</v>
      </c>
      <c r="AO15" s="120">
        <f t="shared" si="0"/>
        <v>13.409043750000002</v>
      </c>
      <c r="AP15" s="120">
        <f t="shared" si="0"/>
        <v>13.621885714285717</v>
      </c>
      <c r="AQ15" s="128">
        <f t="shared" si="0"/>
        <v>13.834727678571433</v>
      </c>
      <c r="AR15" s="26">
        <v>1.8</v>
      </c>
    </row>
    <row r="16" spans="1:44" ht="15.75" customHeight="1" hidden="1">
      <c r="A16" s="26">
        <v>1.9</v>
      </c>
      <c r="B16" s="45">
        <f t="shared" si="0"/>
        <v>6.007749107142857</v>
      </c>
      <c r="C16" s="45">
        <f t="shared" si="1"/>
        <v>6.258071986607144</v>
      </c>
      <c r="D16" s="120">
        <f t="shared" si="0"/>
        <v>6.508394866071429</v>
      </c>
      <c r="E16" s="120">
        <f t="shared" si="0"/>
        <v>6.758717745535715</v>
      </c>
      <c r="F16" s="120">
        <f t="shared" si="0"/>
        <v>7.009040625000001</v>
      </c>
      <c r="G16" s="120">
        <f t="shared" si="0"/>
        <v>7.259363504464287</v>
      </c>
      <c r="H16" s="120">
        <f t="shared" si="0"/>
        <v>7.50968638392857</v>
      </c>
      <c r="I16" s="120">
        <f t="shared" si="0"/>
        <v>7.760009263392857</v>
      </c>
      <c r="J16" s="120">
        <f t="shared" si="0"/>
        <v>8.010332142857143</v>
      </c>
      <c r="K16" s="120">
        <f t="shared" si="0"/>
        <v>8.260655022321428</v>
      </c>
      <c r="L16" s="120">
        <f t="shared" si="0"/>
        <v>8.510977901785713</v>
      </c>
      <c r="M16" s="120">
        <f t="shared" si="0"/>
        <v>8.76130078125</v>
      </c>
      <c r="N16" s="120">
        <f t="shared" si="0"/>
        <v>9.011623660714285</v>
      </c>
      <c r="O16" s="120">
        <f t="shared" si="0"/>
        <v>9.261946540178572</v>
      </c>
      <c r="P16" s="120">
        <f t="shared" si="0"/>
        <v>9.512269419642857</v>
      </c>
      <c r="Q16" s="120">
        <f t="shared" si="0"/>
        <v>9.762592299107142</v>
      </c>
      <c r="R16" s="120">
        <f t="shared" si="0"/>
        <v>10.01291517857143</v>
      </c>
      <c r="S16" s="120">
        <f t="shared" si="0"/>
        <v>10.263238058035714</v>
      </c>
      <c r="T16" s="120">
        <f t="shared" si="0"/>
        <v>10.5135609375</v>
      </c>
      <c r="U16" s="120">
        <f t="shared" si="0"/>
        <v>10.763883816964286</v>
      </c>
      <c r="V16" s="120">
        <f t="shared" si="0"/>
        <v>11.014206696428573</v>
      </c>
      <c r="W16" s="120">
        <f t="shared" si="0"/>
        <v>11.264529575892857</v>
      </c>
      <c r="X16" s="120">
        <f t="shared" si="0"/>
        <v>11.514852455357142</v>
      </c>
      <c r="Y16" s="120">
        <f t="shared" si="0"/>
        <v>11.76517533482143</v>
      </c>
      <c r="Z16" s="120">
        <f t="shared" si="0"/>
        <v>12.015498214285714</v>
      </c>
      <c r="AA16" s="120">
        <f t="shared" si="0"/>
        <v>12.265821093750002</v>
      </c>
      <c r="AB16" s="120">
        <f t="shared" si="0"/>
        <v>12.516143973214287</v>
      </c>
      <c r="AC16" s="120">
        <f t="shared" si="0"/>
        <v>12.766466852678574</v>
      </c>
      <c r="AD16" s="120">
        <f t="shared" si="0"/>
        <v>13.016789732142858</v>
      </c>
      <c r="AE16" s="120">
        <f t="shared" si="0"/>
        <v>13.267112611607141</v>
      </c>
      <c r="AF16" s="120">
        <f t="shared" si="0"/>
        <v>13.51743549107143</v>
      </c>
      <c r="AG16" s="120">
        <f t="shared" si="0"/>
        <v>13.767758370535715</v>
      </c>
      <c r="AH16" s="120">
        <f t="shared" si="0"/>
        <v>14.018081250000002</v>
      </c>
      <c r="AI16" s="120">
        <f t="shared" si="0"/>
        <v>14.268404129464287</v>
      </c>
      <c r="AJ16" s="120">
        <f t="shared" si="0"/>
        <v>14.518727008928574</v>
      </c>
      <c r="AK16" s="120">
        <f t="shared" si="0"/>
        <v>14.769049888392859</v>
      </c>
      <c r="AL16" s="120">
        <f t="shared" si="0"/>
        <v>15.01937276785714</v>
      </c>
      <c r="AM16" s="120">
        <f t="shared" si="0"/>
        <v>15.269695647321425</v>
      </c>
      <c r="AN16" s="122">
        <f t="shared" si="0"/>
        <v>15.520018526785714</v>
      </c>
      <c r="AO16" s="120">
        <f t="shared" si="0"/>
        <v>15.770341406250001</v>
      </c>
      <c r="AP16" s="120">
        <f t="shared" si="0"/>
        <v>16.020664285714286</v>
      </c>
      <c r="AQ16" s="128">
        <f t="shared" si="0"/>
        <v>16.27098716517857</v>
      </c>
      <c r="AR16" s="26">
        <v>1.9</v>
      </c>
    </row>
    <row r="17" spans="1:44" ht="15.75" customHeight="1" hidden="1">
      <c r="A17" s="26">
        <v>2</v>
      </c>
      <c r="B17" s="62">
        <f t="shared" si="0"/>
        <v>7.007142857142858</v>
      </c>
      <c r="C17" s="62">
        <f t="shared" si="1"/>
        <v>7.299107142857143</v>
      </c>
      <c r="D17" s="114">
        <f t="shared" si="0"/>
        <v>7.591071428571429</v>
      </c>
      <c r="E17" s="114">
        <f t="shared" si="0"/>
        <v>7.8830357142857155</v>
      </c>
      <c r="F17" s="114">
        <f t="shared" si="0"/>
        <v>8.175</v>
      </c>
      <c r="G17" s="114">
        <f t="shared" si="0"/>
        <v>8.466964285714287</v>
      </c>
      <c r="H17" s="114">
        <f t="shared" si="0"/>
        <v>8.758928571428573</v>
      </c>
      <c r="I17" s="114">
        <f t="shared" si="0"/>
        <v>9.050892857142859</v>
      </c>
      <c r="J17" s="114">
        <f t="shared" si="0"/>
        <v>9.342857142857145</v>
      </c>
      <c r="K17" s="114">
        <f t="shared" si="0"/>
        <v>9.63482142857143</v>
      </c>
      <c r="L17" s="114">
        <f aca="true" t="shared" si="2" ref="L17:AA19">((5/384*$G$8*9.81*($A17*L$10/6)*(($A17)^3))/(($A17/$O$8)*70000000000))*100000000</f>
        <v>9.926785714285716</v>
      </c>
      <c r="M17" s="114">
        <f t="shared" si="2"/>
        <v>10.218750000000004</v>
      </c>
      <c r="N17" s="114">
        <f t="shared" si="2"/>
        <v>10.510714285714286</v>
      </c>
      <c r="O17" s="114">
        <f t="shared" si="2"/>
        <v>10.802678571428572</v>
      </c>
      <c r="P17" s="114">
        <f t="shared" si="2"/>
        <v>11.094642857142858</v>
      </c>
      <c r="Q17" s="114">
        <f t="shared" si="2"/>
        <v>11.386607142857144</v>
      </c>
      <c r="R17" s="114">
        <f t="shared" si="2"/>
        <v>11.678571428571429</v>
      </c>
      <c r="S17" s="114">
        <f t="shared" si="2"/>
        <v>11.970535714285717</v>
      </c>
      <c r="T17" s="114">
        <f t="shared" si="2"/>
        <v>12.262500000000003</v>
      </c>
      <c r="U17" s="114">
        <f t="shared" si="2"/>
        <v>12.554464285714287</v>
      </c>
      <c r="V17" s="114">
        <f t="shared" si="2"/>
        <v>12.846428571428573</v>
      </c>
      <c r="W17" s="114">
        <f t="shared" si="2"/>
        <v>13.138392857142861</v>
      </c>
      <c r="X17" s="114">
        <f t="shared" si="2"/>
        <v>13.430357142857142</v>
      </c>
      <c r="Y17" s="114">
        <f t="shared" si="2"/>
        <v>13.72232142857143</v>
      </c>
      <c r="Z17" s="114">
        <f t="shared" si="2"/>
        <v>14.014285714285716</v>
      </c>
      <c r="AA17" s="114">
        <f t="shared" si="2"/>
        <v>14.306250000000002</v>
      </c>
      <c r="AB17" s="114">
        <f aca="true" t="shared" si="3" ref="AB17:AQ19">((5/384*$G$8*9.81*($A17*AB$10/6)*(($A17)^3))/(($A17/$O$8)*70000000000))*100000000</f>
        <v>14.598214285714286</v>
      </c>
      <c r="AC17" s="114">
        <f t="shared" si="3"/>
        <v>14.890178571428574</v>
      </c>
      <c r="AD17" s="114">
        <f t="shared" si="3"/>
        <v>15.182142857142859</v>
      </c>
      <c r="AE17" s="114">
        <f t="shared" si="3"/>
        <v>15.474107142857143</v>
      </c>
      <c r="AF17" s="114">
        <f t="shared" si="3"/>
        <v>15.766071428571431</v>
      </c>
      <c r="AG17" s="114">
        <f t="shared" si="3"/>
        <v>16.058035714285715</v>
      </c>
      <c r="AH17" s="114">
        <f t="shared" si="3"/>
        <v>16.35</v>
      </c>
      <c r="AI17" s="114">
        <f t="shared" si="3"/>
        <v>16.64196428571429</v>
      </c>
      <c r="AJ17" s="114">
        <f t="shared" si="3"/>
        <v>16.933928571428574</v>
      </c>
      <c r="AK17" s="114">
        <f t="shared" si="3"/>
        <v>17.22589285714286</v>
      </c>
      <c r="AL17" s="114">
        <f t="shared" si="3"/>
        <v>17.517857142857146</v>
      </c>
      <c r="AM17" s="114">
        <f t="shared" si="3"/>
        <v>17.80982142857143</v>
      </c>
      <c r="AN17" s="116">
        <f t="shared" si="3"/>
        <v>18.101785714285718</v>
      </c>
      <c r="AO17" s="114">
        <f t="shared" si="3"/>
        <v>18.393750000000004</v>
      </c>
      <c r="AP17" s="114">
        <f t="shared" si="3"/>
        <v>18.68571428571429</v>
      </c>
      <c r="AQ17" s="125">
        <f t="shared" si="3"/>
        <v>18.977678571428573</v>
      </c>
      <c r="AR17" s="26">
        <v>2</v>
      </c>
    </row>
    <row r="18" spans="1:44" ht="15.75" customHeight="1" hidden="1">
      <c r="A18" s="26">
        <v>2.1</v>
      </c>
      <c r="B18" s="62">
        <f aca="true" t="shared" si="4" ref="B18:K19">((5/384*$G$8*9.81*($A18*B$10/6)*(($A18)^3))/(($A18/$O$8)*70000000000))*100000000</f>
        <v>8.111643750000002</v>
      </c>
      <c r="C18" s="62">
        <f t="shared" si="4"/>
        <v>8.449628906250002</v>
      </c>
      <c r="D18" s="114">
        <f t="shared" si="4"/>
        <v>8.787614062500003</v>
      </c>
      <c r="E18" s="114">
        <f t="shared" si="4"/>
        <v>9.125599218750004</v>
      </c>
      <c r="F18" s="114">
        <f t="shared" si="4"/>
        <v>9.463584375000002</v>
      </c>
      <c r="G18" s="114">
        <f t="shared" si="4"/>
        <v>9.801569531250003</v>
      </c>
      <c r="H18" s="114">
        <f t="shared" si="4"/>
        <v>10.139554687500004</v>
      </c>
      <c r="I18" s="114">
        <f t="shared" si="4"/>
        <v>10.477539843750005</v>
      </c>
      <c r="J18" s="114">
        <f t="shared" si="4"/>
        <v>10.815525000000004</v>
      </c>
      <c r="K18" s="114">
        <f t="shared" si="4"/>
        <v>11.153510156250004</v>
      </c>
      <c r="L18" s="114">
        <f t="shared" si="2"/>
        <v>11.491495312500003</v>
      </c>
      <c r="M18" s="114">
        <f t="shared" si="2"/>
        <v>11.829480468750004</v>
      </c>
      <c r="N18" s="114">
        <f t="shared" si="2"/>
        <v>12.167465625000004</v>
      </c>
      <c r="O18" s="114">
        <f t="shared" si="2"/>
        <v>12.505450781250007</v>
      </c>
      <c r="P18" s="114">
        <f t="shared" si="2"/>
        <v>12.843435937500002</v>
      </c>
      <c r="Q18" s="114">
        <f t="shared" si="2"/>
        <v>13.181421093750002</v>
      </c>
      <c r="R18" s="114">
        <f t="shared" si="2"/>
        <v>13.519406250000005</v>
      </c>
      <c r="S18" s="114">
        <f t="shared" si="2"/>
        <v>13.85739140625</v>
      </c>
      <c r="T18" s="114">
        <f t="shared" si="2"/>
        <v>14.195376562500003</v>
      </c>
      <c r="U18" s="114">
        <f t="shared" si="2"/>
        <v>14.533361718750001</v>
      </c>
      <c r="V18" s="114">
        <f t="shared" si="2"/>
        <v>14.871346875000006</v>
      </c>
      <c r="W18" s="114">
        <f t="shared" si="2"/>
        <v>15.209332031250003</v>
      </c>
      <c r="X18" s="114">
        <f t="shared" si="2"/>
        <v>15.547317187500006</v>
      </c>
      <c r="Y18" s="114">
        <f t="shared" si="2"/>
        <v>15.885302343750006</v>
      </c>
      <c r="Z18" s="114">
        <f t="shared" si="2"/>
        <v>16.223287500000005</v>
      </c>
      <c r="AA18" s="114">
        <f t="shared" si="2"/>
        <v>16.561272656250008</v>
      </c>
      <c r="AB18" s="114">
        <f t="shared" si="3"/>
        <v>16.899257812500004</v>
      </c>
      <c r="AC18" s="114">
        <f t="shared" si="3"/>
        <v>17.237242968750003</v>
      </c>
      <c r="AD18" s="114">
        <f t="shared" si="3"/>
        <v>17.575228125000006</v>
      </c>
      <c r="AE18" s="114">
        <f t="shared" si="3"/>
        <v>17.913213281250005</v>
      </c>
      <c r="AF18" s="114">
        <f t="shared" si="3"/>
        <v>18.25119843750001</v>
      </c>
      <c r="AG18" s="114">
        <f t="shared" si="3"/>
        <v>18.589183593750004</v>
      </c>
      <c r="AH18" s="114">
        <f t="shared" si="3"/>
        <v>18.927168750000003</v>
      </c>
      <c r="AI18" s="114">
        <f t="shared" si="3"/>
        <v>19.265153906250006</v>
      </c>
      <c r="AJ18" s="114">
        <f t="shared" si="3"/>
        <v>19.603139062500006</v>
      </c>
      <c r="AK18" s="114">
        <f t="shared" si="3"/>
        <v>19.941124218750005</v>
      </c>
      <c r="AL18" s="114">
        <f t="shared" si="3"/>
        <v>20.279109375000008</v>
      </c>
      <c r="AM18" s="114">
        <f t="shared" si="3"/>
        <v>20.617094531250007</v>
      </c>
      <c r="AN18" s="116">
        <f t="shared" si="3"/>
        <v>20.95507968750001</v>
      </c>
      <c r="AO18" s="114">
        <f t="shared" si="3"/>
        <v>21.293064843750006</v>
      </c>
      <c r="AP18" s="114">
        <f t="shared" si="3"/>
        <v>21.63105000000001</v>
      </c>
      <c r="AQ18" s="125">
        <f t="shared" si="3"/>
        <v>21.969035156250005</v>
      </c>
      <c r="AR18" s="26">
        <v>2.1</v>
      </c>
    </row>
    <row r="19" spans="1:44" ht="15.75" customHeight="1" hidden="1">
      <c r="A19" s="27">
        <v>2.2</v>
      </c>
      <c r="B19" s="67">
        <f t="shared" si="4"/>
        <v>9.326507142857146</v>
      </c>
      <c r="C19" s="67">
        <f t="shared" si="4"/>
        <v>9.71511160714286</v>
      </c>
      <c r="D19" s="117">
        <f t="shared" si="4"/>
        <v>10.103716071428577</v>
      </c>
      <c r="E19" s="117">
        <f t="shared" si="4"/>
        <v>10.492320535714292</v>
      </c>
      <c r="F19" s="117">
        <f t="shared" si="4"/>
        <v>10.880925000000003</v>
      </c>
      <c r="G19" s="117">
        <f t="shared" si="4"/>
        <v>11.269529464285718</v>
      </c>
      <c r="H19" s="117">
        <f t="shared" si="4"/>
        <v>11.658133928571434</v>
      </c>
      <c r="I19" s="117">
        <f t="shared" si="4"/>
        <v>12.046738392857153</v>
      </c>
      <c r="J19" s="117">
        <f t="shared" si="4"/>
        <v>12.435342857142864</v>
      </c>
      <c r="K19" s="117">
        <f t="shared" si="4"/>
        <v>12.823947321428577</v>
      </c>
      <c r="L19" s="117">
        <f t="shared" si="2"/>
        <v>13.212551785714295</v>
      </c>
      <c r="M19" s="117">
        <f t="shared" si="2"/>
        <v>13.601156250000006</v>
      </c>
      <c r="N19" s="117">
        <f t="shared" si="2"/>
        <v>13.989760714285723</v>
      </c>
      <c r="O19" s="117">
        <f t="shared" si="2"/>
        <v>14.378365178571437</v>
      </c>
      <c r="P19" s="117">
        <f t="shared" si="2"/>
        <v>14.76696964285715</v>
      </c>
      <c r="Q19" s="117">
        <f t="shared" si="2"/>
        <v>15.155574107142861</v>
      </c>
      <c r="R19" s="117">
        <f t="shared" si="2"/>
        <v>15.54417857142858</v>
      </c>
      <c r="S19" s="117">
        <f t="shared" si="2"/>
        <v>15.932783035714289</v>
      </c>
      <c r="T19" s="117">
        <f t="shared" si="2"/>
        <v>16.321387500000007</v>
      </c>
      <c r="U19" s="117">
        <f t="shared" si="2"/>
        <v>16.709991964285724</v>
      </c>
      <c r="V19" s="117">
        <f t="shared" si="2"/>
        <v>17.09859642857144</v>
      </c>
      <c r="W19" s="117">
        <f t="shared" si="2"/>
        <v>17.487200892857153</v>
      </c>
      <c r="X19" s="117">
        <f t="shared" si="2"/>
        <v>17.875805357142866</v>
      </c>
      <c r="Y19" s="117">
        <f t="shared" si="2"/>
        <v>18.264409821428583</v>
      </c>
      <c r="Z19" s="117">
        <f t="shared" si="2"/>
        <v>18.653014285714292</v>
      </c>
      <c r="AA19" s="117">
        <f t="shared" si="2"/>
        <v>19.04161875000001</v>
      </c>
      <c r="AB19" s="117">
        <f t="shared" si="3"/>
        <v>19.43022321428572</v>
      </c>
      <c r="AC19" s="117">
        <f t="shared" si="3"/>
        <v>19.818827678571438</v>
      </c>
      <c r="AD19" s="117">
        <f t="shared" si="3"/>
        <v>20.207432142857154</v>
      </c>
      <c r="AE19" s="117">
        <f t="shared" si="3"/>
        <v>20.596036607142864</v>
      </c>
      <c r="AF19" s="117">
        <f t="shared" si="3"/>
        <v>20.984641071428584</v>
      </c>
      <c r="AG19" s="117">
        <f t="shared" si="3"/>
        <v>21.3732455357143</v>
      </c>
      <c r="AH19" s="117">
        <f t="shared" si="3"/>
        <v>21.761850000000006</v>
      </c>
      <c r="AI19" s="117">
        <f t="shared" si="3"/>
        <v>22.150454464285726</v>
      </c>
      <c r="AJ19" s="117">
        <f t="shared" si="3"/>
        <v>22.539058928571436</v>
      </c>
      <c r="AK19" s="117">
        <f t="shared" si="3"/>
        <v>22.927663392857152</v>
      </c>
      <c r="AL19" s="117">
        <f t="shared" si="3"/>
        <v>23.31626785714287</v>
      </c>
      <c r="AM19" s="117">
        <f t="shared" si="3"/>
        <v>23.70487232142858</v>
      </c>
      <c r="AN19" s="119">
        <f t="shared" si="3"/>
        <v>24.093476785714305</v>
      </c>
      <c r="AO19" s="117">
        <f t="shared" si="3"/>
        <v>24.482081250000007</v>
      </c>
      <c r="AP19" s="117">
        <f t="shared" si="3"/>
        <v>24.870685714285727</v>
      </c>
      <c r="AQ19" s="123">
        <f t="shared" si="3"/>
        <v>25.259290178571437</v>
      </c>
      <c r="AR19" s="27">
        <v>2.2</v>
      </c>
    </row>
    <row r="20" spans="1:44" ht="15.75" customHeight="1" hidden="1">
      <c r="A20" s="28">
        <v>2.3</v>
      </c>
      <c r="B20" s="71">
        <f>((5/384*$G$8*9.81*($A20*B$10/6)*(($A20)^3))/(($Q$8/1000)*70000000000))*100000000</f>
        <v>10.893810357142856</v>
      </c>
      <c r="C20" s="71">
        <f>((5/384*$G$8*9.81*($A20*C$10/6)*(($A20)^3))/(($Q$8/1000)*70000000000))*100000000</f>
        <v>11.347719122023808</v>
      </c>
      <c r="D20" s="120">
        <f aca="true" t="shared" si="5" ref="D20:AQ29">((5/384*$G$8*9.81*($A20*D$10/6)*(($A20)^3))/(($Q$8/1000)*70000000000))*100000000</f>
        <v>11.80162788690476</v>
      </c>
      <c r="E20" s="120">
        <f t="shared" si="5"/>
        <v>12.255536651785711</v>
      </c>
      <c r="F20" s="120">
        <f t="shared" si="5"/>
        <v>12.709445416666664</v>
      </c>
      <c r="G20" s="120">
        <f t="shared" si="5"/>
        <v>13.163354181547618</v>
      </c>
      <c r="H20" s="120">
        <f t="shared" si="5"/>
        <v>13.61726294642857</v>
      </c>
      <c r="I20" s="120">
        <f t="shared" si="5"/>
        <v>14.071171711309521</v>
      </c>
      <c r="J20" s="120">
        <f t="shared" si="5"/>
        <v>14.525080476190475</v>
      </c>
      <c r="K20" s="120">
        <f t="shared" si="5"/>
        <v>14.978989241071426</v>
      </c>
      <c r="L20" s="120">
        <f t="shared" si="5"/>
        <v>15.43289800595238</v>
      </c>
      <c r="M20" s="120">
        <f t="shared" si="5"/>
        <v>15.886806770833328</v>
      </c>
      <c r="N20" s="120">
        <f t="shared" si="5"/>
        <v>16.34071553571428</v>
      </c>
      <c r="O20" s="120">
        <f t="shared" si="5"/>
        <v>16.794624300595235</v>
      </c>
      <c r="P20" s="120">
        <f t="shared" si="5"/>
        <v>17.248533065476185</v>
      </c>
      <c r="Q20" s="120">
        <f t="shared" si="5"/>
        <v>17.702441830357138</v>
      </c>
      <c r="R20" s="120">
        <f t="shared" si="5"/>
        <v>18.15635059523809</v>
      </c>
      <c r="S20" s="120">
        <f t="shared" si="5"/>
        <v>18.61025936011904</v>
      </c>
      <c r="T20" s="120">
        <f t="shared" si="5"/>
        <v>19.064168125000002</v>
      </c>
      <c r="U20" s="120">
        <f t="shared" si="5"/>
        <v>19.518076889880945</v>
      </c>
      <c r="V20" s="120">
        <f t="shared" si="5"/>
        <v>19.9719856547619</v>
      </c>
      <c r="W20" s="120">
        <f t="shared" si="5"/>
        <v>20.42589441964285</v>
      </c>
      <c r="X20" s="120">
        <f t="shared" si="5"/>
        <v>20.879803184523805</v>
      </c>
      <c r="Y20" s="120">
        <f t="shared" si="5"/>
        <v>21.333711949404755</v>
      </c>
      <c r="Z20" s="120">
        <f t="shared" si="5"/>
        <v>21.787620714285712</v>
      </c>
      <c r="AA20" s="120">
        <f t="shared" si="5"/>
        <v>22.241529479166662</v>
      </c>
      <c r="AB20" s="120">
        <f t="shared" si="5"/>
        <v>22.695438244047615</v>
      </c>
      <c r="AC20" s="120">
        <f t="shared" si="5"/>
        <v>23.14934700892857</v>
      </c>
      <c r="AD20" s="120">
        <f t="shared" si="5"/>
        <v>23.60325577380952</v>
      </c>
      <c r="AE20" s="120">
        <f t="shared" si="5"/>
        <v>24.057164538690476</v>
      </c>
      <c r="AF20" s="120">
        <f t="shared" si="5"/>
        <v>24.511073303571422</v>
      </c>
      <c r="AG20" s="120">
        <f t="shared" si="5"/>
        <v>24.964982068452375</v>
      </c>
      <c r="AH20" s="120">
        <f t="shared" si="5"/>
        <v>25.41889083333333</v>
      </c>
      <c r="AI20" s="120">
        <f t="shared" si="5"/>
        <v>25.872799598214282</v>
      </c>
      <c r="AJ20" s="120">
        <f t="shared" si="5"/>
        <v>26.326708363095236</v>
      </c>
      <c r="AK20" s="120">
        <f t="shared" si="5"/>
        <v>26.780617127976186</v>
      </c>
      <c r="AL20" s="120">
        <f t="shared" si="5"/>
        <v>27.23452589285714</v>
      </c>
      <c r="AM20" s="120">
        <f t="shared" si="5"/>
        <v>27.68843465773809</v>
      </c>
      <c r="AN20" s="120">
        <f t="shared" si="5"/>
        <v>28.142343422619042</v>
      </c>
      <c r="AO20" s="120">
        <f t="shared" si="5"/>
        <v>28.596252187499996</v>
      </c>
      <c r="AP20" s="120">
        <f t="shared" si="5"/>
        <v>29.05016095238095</v>
      </c>
      <c r="AQ20" s="120">
        <f t="shared" si="5"/>
        <v>29.504069717261903</v>
      </c>
      <c r="AR20" s="28">
        <v>2.3</v>
      </c>
    </row>
    <row r="21" spans="1:44" ht="15.75" customHeight="1" hidden="1">
      <c r="A21" s="26">
        <v>2.4</v>
      </c>
      <c r="B21" s="62">
        <f aca="true" t="shared" si="6" ref="B21:R32">((5/384*$G$8*9.81*($A21*B$10/6)*(($A21)^3))/(($Q$8/1000)*70000000000))*100000000</f>
        <v>12.915565714285712</v>
      </c>
      <c r="C21" s="62">
        <f t="shared" si="6"/>
        <v>13.453714285714286</v>
      </c>
      <c r="D21" s="114">
        <f t="shared" si="6"/>
        <v>13.991862857142863</v>
      </c>
      <c r="E21" s="114">
        <f t="shared" si="6"/>
        <v>14.530011428571433</v>
      </c>
      <c r="F21" s="114">
        <f t="shared" si="6"/>
        <v>15.06816</v>
      </c>
      <c r="G21" s="114">
        <f t="shared" si="6"/>
        <v>15.606308571428574</v>
      </c>
      <c r="H21" s="114">
        <f t="shared" si="6"/>
        <v>16.144457142857146</v>
      </c>
      <c r="I21" s="114">
        <f t="shared" si="6"/>
        <v>16.682605714285717</v>
      </c>
      <c r="J21" s="114">
        <f t="shared" si="6"/>
        <v>17.22075428571429</v>
      </c>
      <c r="K21" s="114">
        <f t="shared" si="6"/>
        <v>17.75890285714286</v>
      </c>
      <c r="L21" s="114">
        <f t="shared" si="6"/>
        <v>18.297051428571432</v>
      </c>
      <c r="M21" s="114">
        <f t="shared" si="6"/>
        <v>18.835200000000004</v>
      </c>
      <c r="N21" s="114">
        <f t="shared" si="6"/>
        <v>19.373348571428576</v>
      </c>
      <c r="O21" s="114">
        <f t="shared" si="6"/>
        <v>19.911497142857147</v>
      </c>
      <c r="P21" s="114">
        <f t="shared" si="6"/>
        <v>20.449645714285715</v>
      </c>
      <c r="Q21" s="114">
        <f t="shared" si="6"/>
        <v>20.987794285714287</v>
      </c>
      <c r="R21" s="114">
        <f t="shared" si="6"/>
        <v>21.52594285714286</v>
      </c>
      <c r="S21" s="114">
        <f t="shared" si="5"/>
        <v>22.064091428571427</v>
      </c>
      <c r="T21" s="114">
        <f t="shared" si="5"/>
        <v>22.602240000000005</v>
      </c>
      <c r="U21" s="114">
        <f t="shared" si="5"/>
        <v>23.140388571428574</v>
      </c>
      <c r="V21" s="114">
        <f t="shared" si="5"/>
        <v>23.678537142857145</v>
      </c>
      <c r="W21" s="114">
        <f t="shared" si="5"/>
        <v>24.216685714285717</v>
      </c>
      <c r="X21" s="114">
        <f t="shared" si="5"/>
        <v>24.754834285714292</v>
      </c>
      <c r="Y21" s="114">
        <f t="shared" si="5"/>
        <v>25.292982857142864</v>
      </c>
      <c r="Z21" s="114">
        <f t="shared" si="5"/>
        <v>25.831131428571425</v>
      </c>
      <c r="AA21" s="114">
        <f t="shared" si="5"/>
        <v>26.369280000000003</v>
      </c>
      <c r="AB21" s="114">
        <f t="shared" si="5"/>
        <v>26.90742857142857</v>
      </c>
      <c r="AC21" s="114">
        <f t="shared" si="5"/>
        <v>27.44557714285714</v>
      </c>
      <c r="AD21" s="114">
        <f t="shared" si="5"/>
        <v>27.983725714285725</v>
      </c>
      <c r="AE21" s="114">
        <f t="shared" si="5"/>
        <v>28.521874285714283</v>
      </c>
      <c r="AF21" s="114">
        <f t="shared" si="5"/>
        <v>29.060022857142865</v>
      </c>
      <c r="AG21" s="114">
        <f t="shared" si="5"/>
        <v>29.598171428571433</v>
      </c>
      <c r="AH21" s="114">
        <f t="shared" si="5"/>
        <v>30.13632</v>
      </c>
      <c r="AI21" s="114">
        <f t="shared" si="5"/>
        <v>30.674468571428573</v>
      </c>
      <c r="AJ21" s="114">
        <f t="shared" si="5"/>
        <v>31.212617142857148</v>
      </c>
      <c r="AK21" s="114">
        <f t="shared" si="5"/>
        <v>31.75076571428572</v>
      </c>
      <c r="AL21" s="114">
        <f t="shared" si="5"/>
        <v>32.28891428571429</v>
      </c>
      <c r="AM21" s="114">
        <f t="shared" si="5"/>
        <v>32.82706285714286</v>
      </c>
      <c r="AN21" s="114">
        <f t="shared" si="5"/>
        <v>33.365211428571435</v>
      </c>
      <c r="AO21" s="114">
        <f t="shared" si="5"/>
        <v>33.903360000000006</v>
      </c>
      <c r="AP21" s="114">
        <f t="shared" si="5"/>
        <v>34.44150857142858</v>
      </c>
      <c r="AQ21" s="114">
        <f t="shared" si="5"/>
        <v>34.97965714285715</v>
      </c>
      <c r="AR21" s="26">
        <v>2.4</v>
      </c>
    </row>
    <row r="22" spans="1:44" ht="15.75" customHeight="1" hidden="1">
      <c r="A22" s="26">
        <v>2.5</v>
      </c>
      <c r="B22" s="62">
        <f t="shared" si="6"/>
        <v>15.206473214285717</v>
      </c>
      <c r="C22" s="62">
        <f t="shared" si="6"/>
        <v>15.840076264880956</v>
      </c>
      <c r="D22" s="114">
        <f t="shared" si="6"/>
        <v>16.473679315476193</v>
      </c>
      <c r="E22" s="114">
        <f t="shared" si="6"/>
        <v>17.10728236607143</v>
      </c>
      <c r="F22" s="114">
        <f t="shared" si="6"/>
        <v>17.74088541666667</v>
      </c>
      <c r="G22" s="114">
        <f t="shared" si="6"/>
        <v>18.37448846726191</v>
      </c>
      <c r="H22" s="114">
        <f t="shared" si="6"/>
        <v>19.008091517857146</v>
      </c>
      <c r="I22" s="114">
        <f t="shared" si="6"/>
        <v>19.641694568452387</v>
      </c>
      <c r="J22" s="114">
        <f t="shared" si="6"/>
        <v>20.275297619047624</v>
      </c>
      <c r="K22" s="114">
        <f t="shared" si="6"/>
        <v>20.90890066964286</v>
      </c>
      <c r="L22" s="114">
        <f t="shared" si="6"/>
        <v>21.542503720238102</v>
      </c>
      <c r="M22" s="114">
        <f t="shared" si="6"/>
        <v>22.176106770833336</v>
      </c>
      <c r="N22" s="114">
        <f t="shared" si="6"/>
        <v>22.809709821428577</v>
      </c>
      <c r="O22" s="114">
        <f t="shared" si="6"/>
        <v>23.443312872023817</v>
      </c>
      <c r="P22" s="114">
        <f t="shared" si="6"/>
        <v>24.076915922619055</v>
      </c>
      <c r="Q22" s="114">
        <f t="shared" si="6"/>
        <v>24.71051897321429</v>
      </c>
      <c r="R22" s="114">
        <f t="shared" si="6"/>
        <v>25.34412202380953</v>
      </c>
      <c r="S22" s="114">
        <f t="shared" si="5"/>
        <v>25.977725074404766</v>
      </c>
      <c r="T22" s="114">
        <f t="shared" si="5"/>
        <v>26.611328125000007</v>
      </c>
      <c r="U22" s="114">
        <f t="shared" si="5"/>
        <v>27.24493117559524</v>
      </c>
      <c r="V22" s="114">
        <f t="shared" si="5"/>
        <v>27.87853422619048</v>
      </c>
      <c r="W22" s="114">
        <f t="shared" si="5"/>
        <v>28.51213727678572</v>
      </c>
      <c r="X22" s="114">
        <f t="shared" si="5"/>
        <v>29.14574032738096</v>
      </c>
      <c r="Y22" s="114">
        <f t="shared" si="5"/>
        <v>29.779343377976193</v>
      </c>
      <c r="Z22" s="114">
        <f t="shared" si="5"/>
        <v>30.412946428571434</v>
      </c>
      <c r="AA22" s="114">
        <f t="shared" si="5"/>
        <v>31.04654947916667</v>
      </c>
      <c r="AB22" s="114">
        <f t="shared" si="5"/>
        <v>31.680152529761912</v>
      </c>
      <c r="AC22" s="114">
        <f t="shared" si="5"/>
        <v>32.313755580357146</v>
      </c>
      <c r="AD22" s="114">
        <f t="shared" si="5"/>
        <v>32.94735863095239</v>
      </c>
      <c r="AE22" s="114">
        <f t="shared" si="5"/>
        <v>33.58096168154763</v>
      </c>
      <c r="AF22" s="114">
        <f t="shared" si="5"/>
        <v>34.21456473214286</v>
      </c>
      <c r="AG22" s="114">
        <f t="shared" si="5"/>
        <v>34.8481677827381</v>
      </c>
      <c r="AH22" s="114">
        <f t="shared" si="5"/>
        <v>35.48177083333334</v>
      </c>
      <c r="AI22" s="114">
        <f t="shared" si="5"/>
        <v>36.11537388392858</v>
      </c>
      <c r="AJ22" s="114">
        <f t="shared" si="5"/>
        <v>36.74897693452382</v>
      </c>
      <c r="AK22" s="114">
        <f t="shared" si="5"/>
        <v>37.38257998511906</v>
      </c>
      <c r="AL22" s="114">
        <f t="shared" si="5"/>
        <v>38.01618303571429</v>
      </c>
      <c r="AM22" s="114">
        <f t="shared" si="5"/>
        <v>38.649786086309526</v>
      </c>
      <c r="AN22" s="114">
        <f t="shared" si="5"/>
        <v>39.28338913690477</v>
      </c>
      <c r="AO22" s="114">
        <f t="shared" si="5"/>
        <v>39.91699218750001</v>
      </c>
      <c r="AP22" s="114">
        <f t="shared" si="5"/>
        <v>40.55059523809525</v>
      </c>
      <c r="AQ22" s="114">
        <f t="shared" si="5"/>
        <v>41.18419828869049</v>
      </c>
      <c r="AR22" s="26">
        <v>2.5</v>
      </c>
    </row>
    <row r="23" spans="1:44" ht="15.75" customHeight="1" hidden="1">
      <c r="A23" s="26">
        <v>2.6</v>
      </c>
      <c r="B23" s="62">
        <f t="shared" si="6"/>
        <v>17.789422857142867</v>
      </c>
      <c r="C23" s="62">
        <f t="shared" si="6"/>
        <v>18.530648809523818</v>
      </c>
      <c r="D23" s="114">
        <f t="shared" si="6"/>
        <v>19.27187476190477</v>
      </c>
      <c r="E23" s="114">
        <f t="shared" si="6"/>
        <v>20.013100714285724</v>
      </c>
      <c r="F23" s="114">
        <f t="shared" si="6"/>
        <v>20.75432666666667</v>
      </c>
      <c r="G23" s="114">
        <f t="shared" si="6"/>
        <v>21.49555261904763</v>
      </c>
      <c r="H23" s="114">
        <f t="shared" si="6"/>
        <v>22.23677857142858</v>
      </c>
      <c r="I23" s="114">
        <f t="shared" si="6"/>
        <v>22.978004523809535</v>
      </c>
      <c r="J23" s="114">
        <f t="shared" si="6"/>
        <v>23.719230476190486</v>
      </c>
      <c r="K23" s="114">
        <f t="shared" si="6"/>
        <v>24.460456428571437</v>
      </c>
      <c r="L23" s="114">
        <f t="shared" si="6"/>
        <v>25.20168238095239</v>
      </c>
      <c r="M23" s="114">
        <f t="shared" si="6"/>
        <v>25.94290833333334</v>
      </c>
      <c r="N23" s="114">
        <f t="shared" si="6"/>
        <v>26.6841342857143</v>
      </c>
      <c r="O23" s="114">
        <f t="shared" si="6"/>
        <v>27.425360238095255</v>
      </c>
      <c r="P23" s="114">
        <f t="shared" si="6"/>
        <v>28.1665861904762</v>
      </c>
      <c r="Q23" s="114">
        <f t="shared" si="6"/>
        <v>28.907812142857157</v>
      </c>
      <c r="R23" s="114">
        <f t="shared" si="6"/>
        <v>29.649038095238105</v>
      </c>
      <c r="S23" s="114">
        <f t="shared" si="5"/>
        <v>30.39026404761906</v>
      </c>
      <c r="T23" s="114">
        <f t="shared" si="5"/>
        <v>31.13149000000002</v>
      </c>
      <c r="U23" s="114">
        <f t="shared" si="5"/>
        <v>31.872715952380965</v>
      </c>
      <c r="V23" s="114">
        <f t="shared" si="5"/>
        <v>32.61394190476193</v>
      </c>
      <c r="W23" s="114">
        <f t="shared" si="5"/>
        <v>33.355167857142874</v>
      </c>
      <c r="X23" s="114">
        <f t="shared" si="5"/>
        <v>34.09639380952382</v>
      </c>
      <c r="Y23" s="114">
        <f t="shared" si="5"/>
        <v>34.83761976190478</v>
      </c>
      <c r="Z23" s="114">
        <f t="shared" si="5"/>
        <v>35.578845714285734</v>
      </c>
      <c r="AA23" s="114">
        <f t="shared" si="5"/>
        <v>36.320071666666685</v>
      </c>
      <c r="AB23" s="114">
        <f t="shared" si="5"/>
        <v>37.061297619047636</v>
      </c>
      <c r="AC23" s="114">
        <f t="shared" si="5"/>
        <v>37.80252357142859</v>
      </c>
      <c r="AD23" s="114">
        <f t="shared" si="5"/>
        <v>38.54374952380954</v>
      </c>
      <c r="AE23" s="114">
        <f t="shared" si="5"/>
        <v>39.28497547619048</v>
      </c>
      <c r="AF23" s="114">
        <f t="shared" si="5"/>
        <v>40.02620142857145</v>
      </c>
      <c r="AG23" s="114">
        <f t="shared" si="5"/>
        <v>40.7674273809524</v>
      </c>
      <c r="AH23" s="114">
        <f t="shared" si="5"/>
        <v>41.50865333333334</v>
      </c>
      <c r="AI23" s="114">
        <f t="shared" si="5"/>
        <v>42.2498792857143</v>
      </c>
      <c r="AJ23" s="114">
        <f t="shared" si="5"/>
        <v>42.99110523809526</v>
      </c>
      <c r="AK23" s="114">
        <f t="shared" si="5"/>
        <v>43.73233119047622</v>
      </c>
      <c r="AL23" s="114">
        <f t="shared" si="5"/>
        <v>44.47355714285716</v>
      </c>
      <c r="AM23" s="114">
        <f t="shared" si="5"/>
        <v>45.21478309523811</v>
      </c>
      <c r="AN23" s="114">
        <f t="shared" si="5"/>
        <v>45.95600904761907</v>
      </c>
      <c r="AO23" s="114">
        <f t="shared" si="5"/>
        <v>46.69723500000002</v>
      </c>
      <c r="AP23" s="114">
        <f t="shared" si="5"/>
        <v>47.43846095238097</v>
      </c>
      <c r="AQ23" s="114">
        <f t="shared" si="5"/>
        <v>48.17968690476193</v>
      </c>
      <c r="AR23" s="26">
        <v>2.6</v>
      </c>
    </row>
    <row r="24" spans="1:44" ht="15.75" customHeight="1" hidden="1">
      <c r="A24" s="26">
        <v>2.7</v>
      </c>
      <c r="B24" s="62">
        <f t="shared" si="6"/>
        <v>20.688238928571437</v>
      </c>
      <c r="C24" s="62">
        <f t="shared" si="6"/>
        <v>21.550248883928578</v>
      </c>
      <c r="D24" s="114">
        <f t="shared" si="6"/>
        <v>22.412258839285723</v>
      </c>
      <c r="E24" s="114">
        <f t="shared" si="6"/>
        <v>23.274268794642868</v>
      </c>
      <c r="F24" s="114">
        <f t="shared" si="6"/>
        <v>24.13627875000001</v>
      </c>
      <c r="G24" s="114">
        <f t="shared" si="6"/>
        <v>24.99828870535715</v>
      </c>
      <c r="H24" s="114">
        <f t="shared" si="6"/>
        <v>25.860298660714303</v>
      </c>
      <c r="I24" s="114">
        <f t="shared" si="6"/>
        <v>26.72230861607144</v>
      </c>
      <c r="J24" s="114">
        <f t="shared" si="6"/>
        <v>27.584318571428586</v>
      </c>
      <c r="K24" s="114">
        <f t="shared" si="6"/>
        <v>28.446328526785727</v>
      </c>
      <c r="L24" s="114">
        <f t="shared" si="6"/>
        <v>29.30833848214287</v>
      </c>
      <c r="M24" s="114">
        <f t="shared" si="6"/>
        <v>30.170348437500007</v>
      </c>
      <c r="N24" s="114">
        <f t="shared" si="6"/>
        <v>31.03235839285715</v>
      </c>
      <c r="O24" s="114">
        <f t="shared" si="6"/>
        <v>31.894368348214304</v>
      </c>
      <c r="P24" s="114">
        <f t="shared" si="6"/>
        <v>32.75637830357144</v>
      </c>
      <c r="Q24" s="114">
        <f t="shared" si="6"/>
        <v>33.61838825892858</v>
      </c>
      <c r="R24" s="114">
        <f t="shared" si="6"/>
        <v>34.48039821428573</v>
      </c>
      <c r="S24" s="114">
        <f t="shared" si="5"/>
        <v>35.342408169642866</v>
      </c>
      <c r="T24" s="114">
        <f t="shared" si="5"/>
        <v>36.20441812500002</v>
      </c>
      <c r="U24" s="114">
        <f t="shared" si="5"/>
        <v>37.06642808035715</v>
      </c>
      <c r="V24" s="114">
        <f t="shared" si="5"/>
        <v>37.92843803571431</v>
      </c>
      <c r="W24" s="114">
        <f t="shared" si="5"/>
        <v>38.79044799107144</v>
      </c>
      <c r="X24" s="114">
        <f t="shared" si="5"/>
        <v>39.652457946428584</v>
      </c>
      <c r="Y24" s="114">
        <f t="shared" si="5"/>
        <v>40.514467901785736</v>
      </c>
      <c r="Z24" s="114">
        <f t="shared" si="5"/>
        <v>41.37647785714287</v>
      </c>
      <c r="AA24" s="114">
        <f t="shared" si="5"/>
        <v>42.238487812500026</v>
      </c>
      <c r="AB24" s="114">
        <f t="shared" si="5"/>
        <v>43.100497767857156</v>
      </c>
      <c r="AC24" s="114">
        <f t="shared" si="5"/>
        <v>43.9625077232143</v>
      </c>
      <c r="AD24" s="114">
        <f t="shared" si="5"/>
        <v>44.824517678571446</v>
      </c>
      <c r="AE24" s="114">
        <f t="shared" si="5"/>
        <v>45.68652763392859</v>
      </c>
      <c r="AF24" s="114">
        <f t="shared" si="5"/>
        <v>46.548537589285736</v>
      </c>
      <c r="AG24" s="114">
        <f t="shared" si="5"/>
        <v>47.410547544642874</v>
      </c>
      <c r="AH24" s="114">
        <f t="shared" si="5"/>
        <v>48.27255750000002</v>
      </c>
      <c r="AI24" s="114">
        <f t="shared" si="5"/>
        <v>49.134567455357164</v>
      </c>
      <c r="AJ24" s="114">
        <f t="shared" si="5"/>
        <v>49.9965774107143</v>
      </c>
      <c r="AK24" s="114">
        <f t="shared" si="5"/>
        <v>50.85858736607145</v>
      </c>
      <c r="AL24" s="114">
        <f t="shared" si="5"/>
        <v>51.720597321428606</v>
      </c>
      <c r="AM24" s="114">
        <f t="shared" si="5"/>
        <v>52.58260727678572</v>
      </c>
      <c r="AN24" s="114">
        <f t="shared" si="5"/>
        <v>53.44461723214288</v>
      </c>
      <c r="AO24" s="114">
        <f t="shared" si="5"/>
        <v>54.30662718750003</v>
      </c>
      <c r="AP24" s="114">
        <f t="shared" si="5"/>
        <v>55.16863714285717</v>
      </c>
      <c r="AQ24" s="114">
        <f t="shared" si="5"/>
        <v>56.03064709821431</v>
      </c>
      <c r="AR24" s="26">
        <v>2.7</v>
      </c>
    </row>
    <row r="25" spans="1:44" ht="15.75" customHeight="1">
      <c r="A25" s="26">
        <v>2.8</v>
      </c>
      <c r="B25" s="62">
        <f t="shared" si="6"/>
        <v>23.927679999999995</v>
      </c>
      <c r="C25" s="62">
        <f t="shared" si="6"/>
        <v>24.924666666666667</v>
      </c>
      <c r="D25" s="114">
        <f t="shared" si="6"/>
        <v>25.921653333333325</v>
      </c>
      <c r="E25" s="114">
        <f t="shared" si="6"/>
        <v>26.91864</v>
      </c>
      <c r="F25" s="114">
        <f t="shared" si="6"/>
        <v>27.915626666666657</v>
      </c>
      <c r="G25" s="114">
        <f t="shared" si="6"/>
        <v>28.91261333333333</v>
      </c>
      <c r="H25" s="114">
        <f t="shared" si="6"/>
        <v>29.909599999999987</v>
      </c>
      <c r="I25" s="114">
        <f t="shared" si="6"/>
        <v>30.906586666666662</v>
      </c>
      <c r="J25" s="114">
        <f t="shared" si="6"/>
        <v>31.90357333333333</v>
      </c>
      <c r="K25" s="114">
        <f t="shared" si="6"/>
        <v>32.90055999999999</v>
      </c>
      <c r="L25" s="114">
        <f t="shared" si="6"/>
        <v>33.89754666666666</v>
      </c>
      <c r="M25" s="114">
        <f t="shared" si="6"/>
        <v>34.89453333333332</v>
      </c>
      <c r="N25" s="114">
        <f t="shared" si="6"/>
        <v>35.89152</v>
      </c>
      <c r="O25" s="114">
        <f t="shared" si="6"/>
        <v>36.888506666666665</v>
      </c>
      <c r="P25" s="114">
        <f t="shared" si="6"/>
        <v>37.88549333333333</v>
      </c>
      <c r="Q25" s="114">
        <f t="shared" si="6"/>
        <v>38.882479999999994</v>
      </c>
      <c r="R25" s="114">
        <f t="shared" si="6"/>
        <v>39.879466666666666</v>
      </c>
      <c r="S25" s="114">
        <f t="shared" si="5"/>
        <v>40.87645333333333</v>
      </c>
      <c r="T25" s="114">
        <f t="shared" si="5"/>
        <v>41.87343999999999</v>
      </c>
      <c r="U25" s="114">
        <f t="shared" si="5"/>
        <v>42.87042666666666</v>
      </c>
      <c r="V25" s="114">
        <f t="shared" si="5"/>
        <v>43.867413333333324</v>
      </c>
      <c r="W25" s="114">
        <f t="shared" si="5"/>
        <v>44.864399999999996</v>
      </c>
      <c r="X25" s="114">
        <f t="shared" si="5"/>
        <v>45.86138666666666</v>
      </c>
      <c r="Y25" s="114">
        <f t="shared" si="5"/>
        <v>46.858373333333326</v>
      </c>
      <c r="Z25" s="114">
        <f t="shared" si="5"/>
        <v>47.85535999999999</v>
      </c>
      <c r="AA25" s="114">
        <f t="shared" si="5"/>
        <v>48.852346666666655</v>
      </c>
      <c r="AB25" s="114">
        <f t="shared" si="5"/>
        <v>49.849333333333334</v>
      </c>
      <c r="AC25" s="114">
        <f t="shared" si="5"/>
        <v>50.84631999999999</v>
      </c>
      <c r="AD25" s="114">
        <f t="shared" si="5"/>
        <v>51.84330666666665</v>
      </c>
      <c r="AE25" s="114">
        <f t="shared" si="5"/>
        <v>52.84029333333332</v>
      </c>
      <c r="AF25" s="114">
        <f t="shared" si="5"/>
        <v>53.83728</v>
      </c>
      <c r="AG25" s="114">
        <f t="shared" si="5"/>
        <v>54.83426666666666</v>
      </c>
      <c r="AH25" s="114">
        <f t="shared" si="5"/>
        <v>55.831253333333315</v>
      </c>
      <c r="AI25" s="114">
        <f t="shared" si="5"/>
        <v>56.82823999999998</v>
      </c>
      <c r="AJ25" s="114">
        <f t="shared" si="5"/>
        <v>57.82522666666666</v>
      </c>
      <c r="AK25" s="114">
        <f t="shared" si="5"/>
        <v>58.82221333333334</v>
      </c>
      <c r="AL25" s="114">
        <f t="shared" si="5"/>
        <v>59.819199999999974</v>
      </c>
      <c r="AM25" s="114">
        <f t="shared" si="5"/>
        <v>60.81618666666665</v>
      </c>
      <c r="AN25" s="114">
        <f t="shared" si="5"/>
        <v>61.813173333333324</v>
      </c>
      <c r="AO25" s="114">
        <f t="shared" si="5"/>
        <v>62.81015999999998</v>
      </c>
      <c r="AP25" s="114">
        <f t="shared" si="5"/>
        <v>63.80714666666666</v>
      </c>
      <c r="AQ25" s="114">
        <f t="shared" si="5"/>
        <v>64.80413333333331</v>
      </c>
      <c r="AR25" s="26">
        <v>2.8</v>
      </c>
    </row>
    <row r="26" spans="1:44" ht="15.75" customHeight="1">
      <c r="A26" s="26">
        <v>2.9</v>
      </c>
      <c r="B26" s="62">
        <f t="shared" si="6"/>
        <v>27.53343892857143</v>
      </c>
      <c r="C26" s="62">
        <f t="shared" si="6"/>
        <v>28.680665550595243</v>
      </c>
      <c r="D26" s="114">
        <f t="shared" si="6"/>
        <v>29.827892172619052</v>
      </c>
      <c r="E26" s="114">
        <f t="shared" si="6"/>
        <v>30.97511879464286</v>
      </c>
      <c r="F26" s="114">
        <f t="shared" si="6"/>
        <v>32.122345416666676</v>
      </c>
      <c r="G26" s="114">
        <f t="shared" si="6"/>
        <v>33.26957203869048</v>
      </c>
      <c r="H26" s="114">
        <f t="shared" si="6"/>
        <v>34.41679866071429</v>
      </c>
      <c r="I26" s="114">
        <f t="shared" si="6"/>
        <v>35.5640252827381</v>
      </c>
      <c r="J26" s="114">
        <f t="shared" si="6"/>
        <v>36.71125190476191</v>
      </c>
      <c r="K26" s="114">
        <f t="shared" si="6"/>
        <v>37.85847852678572</v>
      </c>
      <c r="L26" s="114">
        <f t="shared" si="6"/>
        <v>39.00570514880953</v>
      </c>
      <c r="M26" s="114">
        <f t="shared" si="6"/>
        <v>40.15293177083334</v>
      </c>
      <c r="N26" s="114">
        <f t="shared" si="6"/>
        <v>41.30015839285715</v>
      </c>
      <c r="O26" s="114">
        <f t="shared" si="6"/>
        <v>42.44738501488096</v>
      </c>
      <c r="P26" s="114">
        <f t="shared" si="6"/>
        <v>43.594611636904766</v>
      </c>
      <c r="Q26" s="114">
        <f t="shared" si="6"/>
        <v>44.741838258928574</v>
      </c>
      <c r="R26" s="114">
        <f t="shared" si="6"/>
        <v>45.88906488095239</v>
      </c>
      <c r="S26" s="114">
        <f t="shared" si="5"/>
        <v>47.03629150297619</v>
      </c>
      <c r="T26" s="114">
        <f t="shared" si="5"/>
        <v>48.18351812500001</v>
      </c>
      <c r="U26" s="114">
        <f t="shared" si="5"/>
        <v>49.33074474702381</v>
      </c>
      <c r="V26" s="114">
        <f t="shared" si="5"/>
        <v>50.47797136904763</v>
      </c>
      <c r="W26" s="114">
        <f t="shared" si="5"/>
        <v>51.625197991071424</v>
      </c>
      <c r="X26" s="114">
        <f t="shared" si="5"/>
        <v>52.77242461309524</v>
      </c>
      <c r="Y26" s="114">
        <f t="shared" si="5"/>
        <v>53.91965123511907</v>
      </c>
      <c r="Z26" s="114">
        <f t="shared" si="5"/>
        <v>55.06687785714286</v>
      </c>
      <c r="AA26" s="114">
        <f t="shared" si="5"/>
        <v>56.214104479166686</v>
      </c>
      <c r="AB26" s="114">
        <f t="shared" si="5"/>
        <v>57.36133110119049</v>
      </c>
      <c r="AC26" s="114">
        <f t="shared" si="5"/>
        <v>58.508557723214295</v>
      </c>
      <c r="AD26" s="114">
        <f t="shared" si="5"/>
        <v>59.655784345238104</v>
      </c>
      <c r="AE26" s="114">
        <f t="shared" si="5"/>
        <v>60.803010967261905</v>
      </c>
      <c r="AF26" s="114">
        <f t="shared" si="5"/>
        <v>61.95023758928572</v>
      </c>
      <c r="AG26" s="114">
        <f t="shared" si="5"/>
        <v>63.09746421130953</v>
      </c>
      <c r="AH26" s="114">
        <f t="shared" si="5"/>
        <v>64.24469083333335</v>
      </c>
      <c r="AI26" s="114">
        <f t="shared" si="5"/>
        <v>65.39191745535715</v>
      </c>
      <c r="AJ26" s="114">
        <f t="shared" si="5"/>
        <v>66.53914407738095</v>
      </c>
      <c r="AK26" s="114">
        <f t="shared" si="5"/>
        <v>67.68637069940476</v>
      </c>
      <c r="AL26" s="114">
        <f t="shared" si="5"/>
        <v>68.83359732142858</v>
      </c>
      <c r="AM26" s="114">
        <f t="shared" si="5"/>
        <v>69.98082394345238</v>
      </c>
      <c r="AN26" s="114">
        <f t="shared" si="5"/>
        <v>71.1280505654762</v>
      </c>
      <c r="AO26" s="114">
        <f t="shared" si="5"/>
        <v>72.27527718750001</v>
      </c>
      <c r="AP26" s="114">
        <f t="shared" si="5"/>
        <v>73.42250380952382</v>
      </c>
      <c r="AQ26" s="114">
        <f t="shared" si="5"/>
        <v>74.56973043154763</v>
      </c>
      <c r="AR26" s="26">
        <v>2.9</v>
      </c>
    </row>
    <row r="27" spans="1:44" ht="15.75" customHeight="1">
      <c r="A27" s="26">
        <v>3</v>
      </c>
      <c r="B27" s="62">
        <f t="shared" si="6"/>
        <v>31.53214285714286</v>
      </c>
      <c r="C27" s="62">
        <f t="shared" si="6"/>
        <v>32.845982142857146</v>
      </c>
      <c r="D27" s="114">
        <f t="shared" si="6"/>
        <v>34.15982142857143</v>
      </c>
      <c r="E27" s="114">
        <f t="shared" si="6"/>
        <v>35.47366071428573</v>
      </c>
      <c r="F27" s="114">
        <f t="shared" si="6"/>
        <v>36.787499999999994</v>
      </c>
      <c r="G27" s="114">
        <f t="shared" si="6"/>
        <v>38.101339285714296</v>
      </c>
      <c r="H27" s="114">
        <f t="shared" si="6"/>
        <v>39.415178571428584</v>
      </c>
      <c r="I27" s="114">
        <f t="shared" si="6"/>
        <v>40.729017857142864</v>
      </c>
      <c r="J27" s="114">
        <f t="shared" si="6"/>
        <v>42.04285714285716</v>
      </c>
      <c r="K27" s="114">
        <f t="shared" si="6"/>
        <v>43.356696428571425</v>
      </c>
      <c r="L27" s="114">
        <f t="shared" si="6"/>
        <v>44.67053571428573</v>
      </c>
      <c r="M27" s="114">
        <f t="shared" si="6"/>
        <v>45.984375000000014</v>
      </c>
      <c r="N27" s="114">
        <f t="shared" si="6"/>
        <v>47.2982142857143</v>
      </c>
      <c r="O27" s="114">
        <f t="shared" si="6"/>
        <v>48.61205357142859</v>
      </c>
      <c r="P27" s="114">
        <f t="shared" si="6"/>
        <v>49.925892857142856</v>
      </c>
      <c r="Q27" s="114">
        <f t="shared" si="6"/>
        <v>51.23973214285716</v>
      </c>
      <c r="R27" s="114">
        <f t="shared" si="6"/>
        <v>52.553571428571445</v>
      </c>
      <c r="S27" s="114">
        <f t="shared" si="5"/>
        <v>53.86741071428572</v>
      </c>
      <c r="T27" s="114">
        <f t="shared" si="5"/>
        <v>55.18125000000002</v>
      </c>
      <c r="U27" s="114">
        <f t="shared" si="5"/>
        <v>56.49508928571429</v>
      </c>
      <c r="V27" s="114">
        <f t="shared" si="5"/>
        <v>57.808928571428595</v>
      </c>
      <c r="W27" s="114">
        <f t="shared" si="5"/>
        <v>59.122767857142875</v>
      </c>
      <c r="X27" s="114">
        <f t="shared" si="5"/>
        <v>60.43660714285714</v>
      </c>
      <c r="Y27" s="114">
        <f t="shared" si="5"/>
        <v>61.750446428571436</v>
      </c>
      <c r="Z27" s="114">
        <f t="shared" si="5"/>
        <v>63.06428571428572</v>
      </c>
      <c r="AA27" s="114">
        <f t="shared" si="5"/>
        <v>64.37812500000001</v>
      </c>
      <c r="AB27" s="114">
        <f t="shared" si="5"/>
        <v>65.69196428571429</v>
      </c>
      <c r="AC27" s="114">
        <f t="shared" si="5"/>
        <v>67.00580357142859</v>
      </c>
      <c r="AD27" s="114">
        <f t="shared" si="5"/>
        <v>68.31964285714287</v>
      </c>
      <c r="AE27" s="114">
        <f t="shared" si="5"/>
        <v>69.63348214285715</v>
      </c>
      <c r="AF27" s="114">
        <f t="shared" si="5"/>
        <v>70.94732142857146</v>
      </c>
      <c r="AG27" s="114">
        <f t="shared" si="5"/>
        <v>72.26116071428572</v>
      </c>
      <c r="AH27" s="114">
        <f t="shared" si="5"/>
        <v>73.57499999999999</v>
      </c>
      <c r="AI27" s="114">
        <f t="shared" si="5"/>
        <v>74.8888392857143</v>
      </c>
      <c r="AJ27" s="114">
        <f t="shared" si="5"/>
        <v>76.20267857142859</v>
      </c>
      <c r="AK27" s="114">
        <f t="shared" si="5"/>
        <v>77.51651785714289</v>
      </c>
      <c r="AL27" s="114">
        <f t="shared" si="5"/>
        <v>78.83035714285717</v>
      </c>
      <c r="AM27" s="114">
        <f t="shared" si="5"/>
        <v>80.14419642857143</v>
      </c>
      <c r="AN27" s="114">
        <f t="shared" si="5"/>
        <v>81.45803571428573</v>
      </c>
      <c r="AO27" s="114">
        <f t="shared" si="5"/>
        <v>82.77187500000002</v>
      </c>
      <c r="AP27" s="114">
        <f t="shared" si="5"/>
        <v>84.08571428571432</v>
      </c>
      <c r="AQ27" s="114">
        <f t="shared" si="5"/>
        <v>85.3995535714286</v>
      </c>
      <c r="AR27" s="26">
        <v>3</v>
      </c>
    </row>
    <row r="28" spans="1:44" ht="15.75" customHeight="1">
      <c r="A28" s="26">
        <v>3.1</v>
      </c>
      <c r="B28" s="62">
        <f t="shared" si="6"/>
        <v>35.951353214285724</v>
      </c>
      <c r="C28" s="62">
        <f t="shared" si="6"/>
        <v>37.449326264880966</v>
      </c>
      <c r="D28" s="114">
        <f t="shared" si="6"/>
        <v>38.94729931547621</v>
      </c>
      <c r="E28" s="114">
        <f t="shared" si="6"/>
        <v>40.44527236607145</v>
      </c>
      <c r="F28" s="114">
        <f t="shared" si="6"/>
        <v>41.94324541666668</v>
      </c>
      <c r="G28" s="114">
        <f t="shared" si="6"/>
        <v>43.44121846726192</v>
      </c>
      <c r="H28" s="114">
        <f t="shared" si="6"/>
        <v>44.93919151785716</v>
      </c>
      <c r="I28" s="114">
        <f t="shared" si="6"/>
        <v>46.437164568452395</v>
      </c>
      <c r="J28" s="114">
        <f t="shared" si="6"/>
        <v>47.935137619047644</v>
      </c>
      <c r="K28" s="114">
        <f t="shared" si="6"/>
        <v>49.43311066964287</v>
      </c>
      <c r="L28" s="114">
        <f t="shared" si="6"/>
        <v>50.931083720238114</v>
      </c>
      <c r="M28" s="114">
        <f t="shared" si="6"/>
        <v>52.42905677083335</v>
      </c>
      <c r="N28" s="114">
        <f t="shared" si="6"/>
        <v>53.92702982142859</v>
      </c>
      <c r="O28" s="114">
        <f t="shared" si="6"/>
        <v>55.425002872023825</v>
      </c>
      <c r="P28" s="114">
        <f t="shared" si="6"/>
        <v>56.92297592261907</v>
      </c>
      <c r="Q28" s="114">
        <f t="shared" si="6"/>
        <v>58.42094897321431</v>
      </c>
      <c r="R28" s="114">
        <f t="shared" si="6"/>
        <v>59.91892202380954</v>
      </c>
      <c r="S28" s="114">
        <f t="shared" si="5"/>
        <v>61.416895074404785</v>
      </c>
      <c r="T28" s="114">
        <f t="shared" si="5"/>
        <v>62.914868125000034</v>
      </c>
      <c r="U28" s="114">
        <f t="shared" si="5"/>
        <v>64.41284117559526</v>
      </c>
      <c r="V28" s="114">
        <f t="shared" si="5"/>
        <v>65.91081422619052</v>
      </c>
      <c r="W28" s="114">
        <f t="shared" si="5"/>
        <v>67.40878727678573</v>
      </c>
      <c r="X28" s="114">
        <f t="shared" si="5"/>
        <v>68.90676032738097</v>
      </c>
      <c r="Y28" s="114">
        <f t="shared" si="5"/>
        <v>70.4047333779762</v>
      </c>
      <c r="Z28" s="114">
        <f t="shared" si="5"/>
        <v>71.90270642857145</v>
      </c>
      <c r="AA28" s="114">
        <f t="shared" si="5"/>
        <v>73.40067947916668</v>
      </c>
      <c r="AB28" s="114">
        <f t="shared" si="5"/>
        <v>74.89865252976193</v>
      </c>
      <c r="AC28" s="114">
        <f t="shared" si="5"/>
        <v>76.39662558035717</v>
      </c>
      <c r="AD28" s="114">
        <f t="shared" si="5"/>
        <v>77.89459863095242</v>
      </c>
      <c r="AE28" s="114">
        <f t="shared" si="5"/>
        <v>79.39257168154765</v>
      </c>
      <c r="AF28" s="114">
        <f t="shared" si="5"/>
        <v>80.8905447321429</v>
      </c>
      <c r="AG28" s="114">
        <f t="shared" si="5"/>
        <v>82.38851778273812</v>
      </c>
      <c r="AH28" s="114">
        <f t="shared" si="5"/>
        <v>83.88649083333335</v>
      </c>
      <c r="AI28" s="114">
        <f t="shared" si="5"/>
        <v>85.3844638839286</v>
      </c>
      <c r="AJ28" s="114">
        <f t="shared" si="5"/>
        <v>86.88243693452384</v>
      </c>
      <c r="AK28" s="114">
        <f t="shared" si="5"/>
        <v>88.38040998511907</v>
      </c>
      <c r="AL28" s="114">
        <f t="shared" si="5"/>
        <v>89.87838303571432</v>
      </c>
      <c r="AM28" s="114">
        <f t="shared" si="5"/>
        <v>91.37635608630957</v>
      </c>
      <c r="AN28" s="114">
        <f t="shared" si="5"/>
        <v>92.87432913690479</v>
      </c>
      <c r="AO28" s="114">
        <f t="shared" si="5"/>
        <v>94.37230218750003</v>
      </c>
      <c r="AP28" s="114">
        <f t="shared" si="5"/>
        <v>95.87027523809529</v>
      </c>
      <c r="AQ28" s="114">
        <f t="shared" si="5"/>
        <v>97.36824828869052</v>
      </c>
      <c r="AR28" s="26">
        <v>3.1</v>
      </c>
    </row>
    <row r="29" spans="1:44" ht="15.75" customHeight="1">
      <c r="A29" s="26">
        <v>3.2</v>
      </c>
      <c r="B29" s="62">
        <f t="shared" si="6"/>
        <v>40.81956571428573</v>
      </c>
      <c r="C29" s="62">
        <f t="shared" si="6"/>
        <v>42.52038095238097</v>
      </c>
      <c r="D29" s="114">
        <f t="shared" si="6"/>
        <v>44.22119619047621</v>
      </c>
      <c r="E29" s="114">
        <f t="shared" si="6"/>
        <v>45.92201142857145</v>
      </c>
      <c r="F29" s="114">
        <f t="shared" si="6"/>
        <v>47.622826666666676</v>
      </c>
      <c r="G29" s="114">
        <f t="shared" si="6"/>
        <v>49.32364190476192</v>
      </c>
      <c r="H29" s="114">
        <f t="shared" si="6"/>
        <v>51.02445714285718</v>
      </c>
      <c r="I29" s="114">
        <f t="shared" si="6"/>
        <v>52.72527238095242</v>
      </c>
      <c r="J29" s="114">
        <f t="shared" si="6"/>
        <v>54.42608761904764</v>
      </c>
      <c r="K29" s="114">
        <f t="shared" si="6"/>
        <v>56.12690285714288</v>
      </c>
      <c r="L29" s="114">
        <f t="shared" si="6"/>
        <v>57.827718095238126</v>
      </c>
      <c r="M29" s="114">
        <f t="shared" si="6"/>
        <v>59.52853333333337</v>
      </c>
      <c r="N29" s="114">
        <f t="shared" si="6"/>
        <v>61.229348571428595</v>
      </c>
      <c r="O29" s="114">
        <f t="shared" si="6"/>
        <v>62.93016380952385</v>
      </c>
      <c r="P29" s="114">
        <f t="shared" si="6"/>
        <v>64.63097904761908</v>
      </c>
      <c r="Q29" s="114">
        <f t="shared" si="6"/>
        <v>66.33179428571432</v>
      </c>
      <c r="R29" s="114">
        <f t="shared" si="6"/>
        <v>68.03260952380955</v>
      </c>
      <c r="S29" s="114">
        <f t="shared" si="5"/>
        <v>69.73342476190479</v>
      </c>
      <c r="T29" s="114">
        <f t="shared" si="5"/>
        <v>71.43424000000005</v>
      </c>
      <c r="U29" s="114">
        <f t="shared" si="5"/>
        <v>73.13505523809528</v>
      </c>
      <c r="V29" s="114">
        <f t="shared" si="5"/>
        <v>74.83587047619051</v>
      </c>
      <c r="W29" s="114">
        <f t="shared" si="5"/>
        <v>76.53668571428574</v>
      </c>
      <c r="X29" s="114">
        <f t="shared" si="5"/>
        <v>78.23750095238098</v>
      </c>
      <c r="Y29" s="114">
        <f t="shared" si="5"/>
        <v>79.93831619047623</v>
      </c>
      <c r="Z29" s="114">
        <f t="shared" si="5"/>
        <v>81.63913142857146</v>
      </c>
      <c r="AA29" s="114">
        <f t="shared" si="5"/>
        <v>83.33994666666672</v>
      </c>
      <c r="AB29" s="114">
        <f t="shared" si="5"/>
        <v>85.04076190476194</v>
      </c>
      <c r="AC29" s="114">
        <f t="shared" si="5"/>
        <v>86.74157714285718</v>
      </c>
      <c r="AD29" s="114">
        <f t="shared" si="5"/>
        <v>88.44239238095243</v>
      </c>
      <c r="AE29" s="114">
        <f t="shared" si="5"/>
        <v>90.14320761904766</v>
      </c>
      <c r="AF29" s="114">
        <f t="shared" si="5"/>
        <v>91.8440228571429</v>
      </c>
      <c r="AG29" s="114">
        <f t="shared" si="5"/>
        <v>93.54483809523815</v>
      </c>
      <c r="AH29" s="114">
        <f aca="true" t="shared" si="7" ref="AH29:AQ29">((5/384*$G$8*9.81*($A29*AH$10/6)*(($A29)^3))/(($Q$8/1000)*70000000000))*100000000</f>
        <v>95.24565333333335</v>
      </c>
      <c r="AI29" s="114">
        <f t="shared" si="7"/>
        <v>96.94646857142862</v>
      </c>
      <c r="AJ29" s="114">
        <f t="shared" si="7"/>
        <v>98.64728380952384</v>
      </c>
      <c r="AK29" s="114">
        <f t="shared" si="7"/>
        <v>100.3480990476191</v>
      </c>
      <c r="AL29" s="114">
        <f t="shared" si="7"/>
        <v>102.04891428571436</v>
      </c>
      <c r="AM29" s="114">
        <f t="shared" si="7"/>
        <v>103.74972952380955</v>
      </c>
      <c r="AN29" s="114">
        <f t="shared" si="7"/>
        <v>105.45054476190484</v>
      </c>
      <c r="AO29" s="114">
        <f t="shared" si="7"/>
        <v>107.15136000000007</v>
      </c>
      <c r="AP29" s="114">
        <f t="shared" si="7"/>
        <v>108.85217523809528</v>
      </c>
      <c r="AQ29" s="114">
        <f t="shared" si="7"/>
        <v>110.55299047619052</v>
      </c>
      <c r="AR29" s="26">
        <v>3.2</v>
      </c>
    </row>
    <row r="30" spans="1:44" ht="15.75" customHeight="1">
      <c r="A30" s="26">
        <v>3.3</v>
      </c>
      <c r="B30" s="62">
        <f t="shared" si="6"/>
        <v>46.16621035714286</v>
      </c>
      <c r="C30" s="62">
        <f t="shared" si="6"/>
        <v>48.089802455357145</v>
      </c>
      <c r="D30" s="114">
        <f t="shared" si="6"/>
        <v>50.01339455357143</v>
      </c>
      <c r="E30" s="114">
        <f t="shared" si="6"/>
        <v>51.93698665178573</v>
      </c>
      <c r="F30" s="114">
        <f t="shared" si="6"/>
        <v>53.86057875</v>
      </c>
      <c r="G30" s="114">
        <f t="shared" si="6"/>
        <v>55.78417084821429</v>
      </c>
      <c r="H30" s="114">
        <f t="shared" si="6"/>
        <v>57.70776294642855</v>
      </c>
      <c r="I30" s="114">
        <f t="shared" si="6"/>
        <v>59.63135504464285</v>
      </c>
      <c r="J30" s="114">
        <f t="shared" si="6"/>
        <v>61.554947142857145</v>
      </c>
      <c r="K30" s="114">
        <f t="shared" si="6"/>
        <v>63.47853924107142</v>
      </c>
      <c r="L30" s="114">
        <f t="shared" si="6"/>
        <v>65.40213133928572</v>
      </c>
      <c r="M30" s="114">
        <f t="shared" si="6"/>
        <v>67.3257234375</v>
      </c>
      <c r="N30" s="114">
        <f t="shared" si="6"/>
        <v>69.24931553571429</v>
      </c>
      <c r="O30" s="114">
        <f t="shared" si="6"/>
        <v>71.17290763392857</v>
      </c>
      <c r="P30" s="114">
        <f t="shared" si="6"/>
        <v>73.09649973214286</v>
      </c>
      <c r="Q30" s="114">
        <f t="shared" si="6"/>
        <v>75.02009183035715</v>
      </c>
      <c r="R30" s="114">
        <f t="shared" si="6"/>
        <v>76.94368392857145</v>
      </c>
      <c r="S30" s="114">
        <f aca="true" t="shared" si="8" ref="S30:AQ32">((5/384*$G$8*9.81*($A30*S$10/6)*(($A30)^3))/(($Q$8/1000)*70000000000))*100000000</f>
        <v>78.8672760267857</v>
      </c>
      <c r="T30" s="114">
        <f t="shared" si="8"/>
        <v>80.79086812500002</v>
      </c>
      <c r="U30" s="114">
        <f t="shared" si="8"/>
        <v>82.71446022321429</v>
      </c>
      <c r="V30" s="114">
        <f t="shared" si="8"/>
        <v>84.63805232142857</v>
      </c>
      <c r="W30" s="114">
        <f t="shared" si="8"/>
        <v>86.56164441964287</v>
      </c>
      <c r="X30" s="114">
        <f t="shared" si="8"/>
        <v>88.48523651785713</v>
      </c>
      <c r="Y30" s="114">
        <f t="shared" si="8"/>
        <v>90.40882861607143</v>
      </c>
      <c r="Z30" s="114">
        <f t="shared" si="8"/>
        <v>92.33242071428572</v>
      </c>
      <c r="AA30" s="114">
        <f t="shared" si="8"/>
        <v>94.25601281250002</v>
      </c>
      <c r="AB30" s="114">
        <f t="shared" si="8"/>
        <v>96.17960491071429</v>
      </c>
      <c r="AC30" s="114">
        <f t="shared" si="8"/>
        <v>98.10319700892857</v>
      </c>
      <c r="AD30" s="114">
        <f t="shared" si="8"/>
        <v>100.02678910714286</v>
      </c>
      <c r="AE30" s="114">
        <f t="shared" si="8"/>
        <v>101.95038120535715</v>
      </c>
      <c r="AF30" s="114">
        <f t="shared" si="8"/>
        <v>103.87397330357146</v>
      </c>
      <c r="AG30" s="114">
        <f t="shared" si="8"/>
        <v>105.79756540178572</v>
      </c>
      <c r="AH30" s="114">
        <f t="shared" si="8"/>
        <v>107.7211575</v>
      </c>
      <c r="AI30" s="114">
        <f t="shared" si="8"/>
        <v>109.6447495982143</v>
      </c>
      <c r="AJ30" s="114">
        <f t="shared" si="8"/>
        <v>111.56834169642858</v>
      </c>
      <c r="AK30" s="114">
        <f t="shared" si="8"/>
        <v>113.49193379464285</v>
      </c>
      <c r="AL30" s="114">
        <f t="shared" si="8"/>
        <v>115.4155258928571</v>
      </c>
      <c r="AM30" s="114">
        <f t="shared" si="8"/>
        <v>117.33911799107145</v>
      </c>
      <c r="AN30" s="114">
        <f t="shared" si="8"/>
        <v>119.2627100892857</v>
      </c>
      <c r="AO30" s="114">
        <f t="shared" si="8"/>
        <v>121.1863021875</v>
      </c>
      <c r="AP30" s="114">
        <f t="shared" si="8"/>
        <v>123.10989428571429</v>
      </c>
      <c r="AQ30" s="114">
        <f t="shared" si="8"/>
        <v>125.03348638392859</v>
      </c>
      <c r="AR30" s="26">
        <v>3.3</v>
      </c>
    </row>
    <row r="31" spans="1:44" ht="15.75" customHeight="1">
      <c r="A31" s="85">
        <v>3.4</v>
      </c>
      <c r="B31" s="62">
        <f t="shared" si="6"/>
        <v>52.021651428571424</v>
      </c>
      <c r="C31" s="62">
        <f t="shared" si="6"/>
        <v>54.189220238095245</v>
      </c>
      <c r="D31" s="114">
        <f t="shared" si="6"/>
        <v>56.35678904761906</v>
      </c>
      <c r="E31" s="114">
        <f t="shared" si="6"/>
        <v>58.52435785714287</v>
      </c>
      <c r="F31" s="114">
        <f t="shared" si="6"/>
        <v>60.69192666666668</v>
      </c>
      <c r="G31" s="114">
        <f t="shared" si="6"/>
        <v>62.85949547619049</v>
      </c>
      <c r="H31" s="114">
        <f t="shared" si="6"/>
        <v>65.02706428571429</v>
      </c>
      <c r="I31" s="114">
        <f t="shared" si="6"/>
        <v>67.1946330952381</v>
      </c>
      <c r="J31" s="114">
        <f t="shared" si="6"/>
        <v>69.3622019047619</v>
      </c>
      <c r="K31" s="114">
        <f t="shared" si="6"/>
        <v>71.52977071428572</v>
      </c>
      <c r="L31" s="114">
        <f t="shared" si="6"/>
        <v>73.69733952380953</v>
      </c>
      <c r="M31" s="114">
        <f t="shared" si="6"/>
        <v>75.86490833333335</v>
      </c>
      <c r="N31" s="114">
        <f t="shared" si="6"/>
        <v>78.03247714285715</v>
      </c>
      <c r="O31" s="114">
        <f t="shared" si="6"/>
        <v>80.20004595238095</v>
      </c>
      <c r="P31" s="114">
        <f t="shared" si="6"/>
        <v>82.36761476190476</v>
      </c>
      <c r="Q31" s="114">
        <f t="shared" si="6"/>
        <v>84.53518357142858</v>
      </c>
      <c r="R31" s="114">
        <f t="shared" si="6"/>
        <v>86.70275238095238</v>
      </c>
      <c r="S31" s="114">
        <f t="shared" si="8"/>
        <v>88.87032119047616</v>
      </c>
      <c r="T31" s="114">
        <f t="shared" si="8"/>
        <v>91.03789</v>
      </c>
      <c r="U31" s="114">
        <f t="shared" si="8"/>
        <v>93.2054588095238</v>
      </c>
      <c r="V31" s="114">
        <f t="shared" si="8"/>
        <v>95.37302761904763</v>
      </c>
      <c r="W31" s="114">
        <f t="shared" si="8"/>
        <v>97.54059642857145</v>
      </c>
      <c r="X31" s="114">
        <f t="shared" si="8"/>
        <v>99.70816523809523</v>
      </c>
      <c r="Y31" s="114">
        <f t="shared" si="8"/>
        <v>101.87573404761906</v>
      </c>
      <c r="Z31" s="114">
        <f t="shared" si="8"/>
        <v>104.04330285714285</v>
      </c>
      <c r="AA31" s="114">
        <f t="shared" si="8"/>
        <v>106.21087166666669</v>
      </c>
      <c r="AB31" s="114">
        <f t="shared" si="8"/>
        <v>108.37844047619049</v>
      </c>
      <c r="AC31" s="114">
        <f t="shared" si="8"/>
        <v>110.54600928571428</v>
      </c>
      <c r="AD31" s="114">
        <f t="shared" si="8"/>
        <v>112.71357809523812</v>
      </c>
      <c r="AE31" s="114">
        <f t="shared" si="8"/>
        <v>114.8811469047619</v>
      </c>
      <c r="AF31" s="114">
        <f t="shared" si="8"/>
        <v>117.04871571428573</v>
      </c>
      <c r="AG31" s="114">
        <f t="shared" si="8"/>
        <v>119.21628452380952</v>
      </c>
      <c r="AH31" s="114">
        <f t="shared" si="8"/>
        <v>121.38385333333336</v>
      </c>
      <c r="AI31" s="114">
        <f t="shared" si="8"/>
        <v>123.55142214285715</v>
      </c>
      <c r="AJ31" s="114">
        <f t="shared" si="8"/>
        <v>125.71899095238098</v>
      </c>
      <c r="AK31" s="114">
        <f t="shared" si="8"/>
        <v>127.88655976190476</v>
      </c>
      <c r="AL31" s="114">
        <f t="shared" si="8"/>
        <v>130.05412857142858</v>
      </c>
      <c r="AM31" s="114">
        <f t="shared" si="8"/>
        <v>132.22169738095238</v>
      </c>
      <c r="AN31" s="114">
        <f t="shared" si="8"/>
        <v>134.3892661904762</v>
      </c>
      <c r="AO31" s="114">
        <f t="shared" si="8"/>
        <v>136.55683499999998</v>
      </c>
      <c r="AP31" s="114">
        <f t="shared" si="8"/>
        <v>138.7244038095238</v>
      </c>
      <c r="AQ31" s="114">
        <f t="shared" si="8"/>
        <v>140.8919726190476</v>
      </c>
      <c r="AR31" s="85">
        <v>3.4</v>
      </c>
    </row>
    <row r="32" spans="1:44" ht="15.75" customHeight="1">
      <c r="A32" s="27">
        <v>3.5</v>
      </c>
      <c r="B32" s="67">
        <f t="shared" si="6"/>
        <v>58.41718750000002</v>
      </c>
      <c r="C32" s="67">
        <f t="shared" si="6"/>
        <v>60.85123697916668</v>
      </c>
      <c r="D32" s="117">
        <f t="shared" si="6"/>
        <v>63.28528645833334</v>
      </c>
      <c r="E32" s="117">
        <f t="shared" si="6"/>
        <v>65.7193359375</v>
      </c>
      <c r="F32" s="117">
        <f t="shared" si="6"/>
        <v>68.15338541666667</v>
      </c>
      <c r="G32" s="117">
        <f t="shared" si="6"/>
        <v>70.58743489583334</v>
      </c>
      <c r="H32" s="117">
        <f t="shared" si="6"/>
        <v>73.02148437500001</v>
      </c>
      <c r="I32" s="117">
        <f t="shared" si="6"/>
        <v>75.45553385416669</v>
      </c>
      <c r="J32" s="117">
        <f t="shared" si="6"/>
        <v>77.88958333333336</v>
      </c>
      <c r="K32" s="117">
        <f t="shared" si="6"/>
        <v>80.32363281250001</v>
      </c>
      <c r="L32" s="117">
        <f t="shared" si="6"/>
        <v>82.7576822916667</v>
      </c>
      <c r="M32" s="117">
        <f t="shared" si="6"/>
        <v>85.19173177083334</v>
      </c>
      <c r="N32" s="117">
        <f t="shared" si="6"/>
        <v>87.62578125000002</v>
      </c>
      <c r="O32" s="117">
        <f t="shared" si="6"/>
        <v>90.05983072916669</v>
      </c>
      <c r="P32" s="117">
        <f t="shared" si="6"/>
        <v>92.49388020833334</v>
      </c>
      <c r="Q32" s="117">
        <f t="shared" si="6"/>
        <v>94.92792968750001</v>
      </c>
      <c r="R32" s="117">
        <f t="shared" si="6"/>
        <v>97.3619791666667</v>
      </c>
      <c r="S32" s="117">
        <f t="shared" si="8"/>
        <v>99.79602864583333</v>
      </c>
      <c r="T32" s="117">
        <f t="shared" si="8"/>
        <v>102.23007812500002</v>
      </c>
      <c r="U32" s="117">
        <f t="shared" si="8"/>
        <v>104.6641276041667</v>
      </c>
      <c r="V32" s="117">
        <f t="shared" si="8"/>
        <v>107.09817708333335</v>
      </c>
      <c r="W32" s="117">
        <f t="shared" si="8"/>
        <v>109.53222656250003</v>
      </c>
      <c r="X32" s="117">
        <f t="shared" si="8"/>
        <v>111.96627604166667</v>
      </c>
      <c r="Y32" s="117">
        <f t="shared" si="8"/>
        <v>114.40032552083335</v>
      </c>
      <c r="Z32" s="117">
        <f t="shared" si="8"/>
        <v>116.83437500000004</v>
      </c>
      <c r="AA32" s="117">
        <f t="shared" si="8"/>
        <v>119.2684244791667</v>
      </c>
      <c r="AB32" s="117">
        <f t="shared" si="8"/>
        <v>121.70247395833336</v>
      </c>
      <c r="AC32" s="117">
        <f t="shared" si="8"/>
        <v>124.1365234375</v>
      </c>
      <c r="AD32" s="117">
        <f t="shared" si="8"/>
        <v>126.57057291666668</v>
      </c>
      <c r="AE32" s="117">
        <f t="shared" si="8"/>
        <v>129.00462239583337</v>
      </c>
      <c r="AF32" s="117">
        <f t="shared" si="8"/>
        <v>131.438671875</v>
      </c>
      <c r="AG32" s="117">
        <f t="shared" si="8"/>
        <v>133.87272135416669</v>
      </c>
      <c r="AH32" s="117">
        <f t="shared" si="8"/>
        <v>136.30677083333333</v>
      </c>
      <c r="AI32" s="117">
        <f t="shared" si="8"/>
        <v>138.7408203125</v>
      </c>
      <c r="AJ32" s="117">
        <f t="shared" si="8"/>
        <v>141.17486979166668</v>
      </c>
      <c r="AK32" s="117">
        <f t="shared" si="8"/>
        <v>143.60891927083338</v>
      </c>
      <c r="AL32" s="117">
        <f t="shared" si="8"/>
        <v>146.04296875000003</v>
      </c>
      <c r="AM32" s="117">
        <f t="shared" si="8"/>
        <v>148.4770182291667</v>
      </c>
      <c r="AN32" s="117">
        <f t="shared" si="8"/>
        <v>150.91106770833338</v>
      </c>
      <c r="AO32" s="117">
        <f t="shared" si="8"/>
        <v>153.34511718750002</v>
      </c>
      <c r="AP32" s="117">
        <f t="shared" si="8"/>
        <v>155.77916666666673</v>
      </c>
      <c r="AQ32" s="117">
        <f t="shared" si="8"/>
        <v>158.21321614583334</v>
      </c>
      <c r="AR32" s="27">
        <v>3.5</v>
      </c>
    </row>
    <row r="33" spans="23:25" ht="15.75" customHeight="1">
      <c r="W33" s="5"/>
      <c r="X33" s="3"/>
      <c r="Y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9.5" customHeight="1"/>
    <row r="41" ht="19.5" customHeight="1"/>
    <row r="42" ht="19.5" customHeight="1"/>
    <row r="43" ht="19.5" customHeight="1"/>
    <row r="44" ht="19.5" customHeight="1"/>
    <row r="45" ht="12.75"/>
    <row r="46" ht="12.75"/>
    <row r="47" ht="12.75"/>
    <row r="48" ht="12.75"/>
    <row r="52" spans="38:43" ht="12.75" hidden="1">
      <c r="AL52" s="136" t="s">
        <v>2</v>
      </c>
      <c r="AM52" s="136"/>
      <c r="AN52" s="136"/>
      <c r="AO52" s="136"/>
      <c r="AP52" s="136"/>
      <c r="AQ52" s="136"/>
    </row>
    <row r="53" spans="38:43" ht="12.75" hidden="1">
      <c r="AL53" s="136" t="s">
        <v>0</v>
      </c>
      <c r="AM53" s="136"/>
      <c r="AN53" s="136"/>
      <c r="AO53" s="136"/>
      <c r="AP53" s="136"/>
      <c r="AQ53" s="136"/>
    </row>
  </sheetData>
  <sheetProtection password="CAE7" sheet="1"/>
  <mergeCells count="14">
    <mergeCell ref="AL52:AQ52"/>
    <mergeCell ref="AL53:AQ53"/>
    <mergeCell ref="AM8:AQ8"/>
    <mergeCell ref="D3:J3"/>
    <mergeCell ref="D4:J4"/>
    <mergeCell ref="D5:J5"/>
    <mergeCell ref="AD2:AI2"/>
    <mergeCell ref="T6:X6"/>
    <mergeCell ref="T7:X7"/>
    <mergeCell ref="T8:X8"/>
    <mergeCell ref="A1:AC1"/>
    <mergeCell ref="A2:AB2"/>
    <mergeCell ref="D8:F8"/>
    <mergeCell ref="K8:M8"/>
  </mergeCells>
  <conditionalFormatting sqref="B11:C32">
    <cfRule type="cellIs" priority="6" dxfId="4" operator="greaterThan" stopIfTrue="1">
      <formula>166</formula>
    </cfRule>
    <cfRule type="cellIs" priority="7" dxfId="1" operator="between" stopIfTrue="1">
      <formula>120</formula>
      <formula>166</formula>
    </cfRule>
    <cfRule type="cellIs" priority="8" dxfId="0" operator="between" stopIfTrue="1">
      <formula>66</formula>
      <formula>120</formula>
    </cfRule>
    <cfRule type="cellIs" priority="9" dxfId="2" operator="lessThan" stopIfTrue="1">
      <formula>66</formula>
    </cfRule>
  </conditionalFormatting>
  <conditionalFormatting sqref="D11:AQ32">
    <cfRule type="cellIs" priority="1" dxfId="17" operator="greaterThan" stopIfTrue="1">
      <formula>217.87</formula>
    </cfRule>
    <cfRule type="cellIs" priority="2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zoomScalePageLayoutView="0" workbookViewId="0" topLeftCell="A2">
      <selection activeCell="B7" sqref="B7:AT22"/>
    </sheetView>
  </sheetViews>
  <sheetFormatPr defaultColWidth="11.421875" defaultRowHeight="12.75"/>
  <cols>
    <col min="1" max="1" width="5.7109375" style="1" customWidth="1"/>
    <col min="2" max="6" width="4.7109375" style="1" customWidth="1"/>
    <col min="7" max="17" width="4.7109375" style="0" customWidth="1"/>
    <col min="18" max="18" width="5.140625" style="0" bestFit="1" customWidth="1"/>
    <col min="19" max="46" width="4.7109375" style="0" customWidth="1"/>
    <col min="47" max="47" width="3.8515625" style="0" bestFit="1" customWidth="1"/>
  </cols>
  <sheetData>
    <row r="1" spans="1:26" ht="12.75">
      <c r="A1" s="133" t="s">
        <v>27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31" ht="15">
      <c r="A2" s="143" t="s">
        <v>25</v>
      </c>
      <c r="B2" s="143"/>
      <c r="C2" s="143"/>
      <c r="D2" s="143"/>
      <c r="E2" s="143"/>
      <c r="F2" s="14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5"/>
      <c r="Z2" s="145"/>
      <c r="AA2" s="145"/>
      <c r="AB2" s="145"/>
      <c r="AC2" s="145"/>
      <c r="AD2" s="145"/>
      <c r="AE2" s="145"/>
    </row>
    <row r="3" spans="1:30" ht="9.75" customHeight="1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6"/>
      <c r="Y3" s="7"/>
      <c r="Z3" s="7"/>
      <c r="AA3" s="7"/>
      <c r="AB3" s="9"/>
      <c r="AC3" s="9"/>
      <c r="AD3" s="9"/>
    </row>
    <row r="4" spans="7:46" ht="18" customHeight="1">
      <c r="G4" s="130" t="s">
        <v>1</v>
      </c>
      <c r="H4" s="131"/>
      <c r="I4" s="131"/>
      <c r="J4" s="57">
        <v>80</v>
      </c>
      <c r="K4" s="13" t="s">
        <v>3</v>
      </c>
      <c r="L4" s="14"/>
      <c r="N4" s="132" t="s">
        <v>4</v>
      </c>
      <c r="O4" s="131"/>
      <c r="P4" s="131"/>
      <c r="Q4" s="15" t="s">
        <v>5</v>
      </c>
      <c r="R4" s="18">
        <v>300</v>
      </c>
      <c r="S4" s="16" t="s">
        <v>6</v>
      </c>
      <c r="T4" s="19">
        <v>8</v>
      </c>
      <c r="U4" s="17" t="s">
        <v>7</v>
      </c>
      <c r="W4" s="146" t="s">
        <v>28</v>
      </c>
      <c r="X4" s="147"/>
      <c r="Y4" s="147"/>
      <c r="Z4" s="147"/>
      <c r="AA4" s="147"/>
      <c r="AB4" s="147"/>
      <c r="AC4" s="147"/>
      <c r="AD4" s="147"/>
      <c r="AE4" s="148"/>
      <c r="AO4" s="29"/>
      <c r="AP4" s="180"/>
      <c r="AQ4" s="181"/>
      <c r="AR4" s="181"/>
      <c r="AS4" s="181"/>
      <c r="AT4" s="181"/>
    </row>
    <row r="5" spans="24:27" ht="9.75" customHeight="1" thickBot="1">
      <c r="X5" s="6"/>
      <c r="Y5" s="7"/>
      <c r="Z5" s="7"/>
      <c r="AA5" s="7"/>
    </row>
    <row r="6" spans="1:47" s="1" customFormat="1" ht="19.5" customHeight="1">
      <c r="A6" s="53" t="s">
        <v>13</v>
      </c>
      <c r="B6" s="33">
        <v>2</v>
      </c>
      <c r="C6" s="32">
        <v>2.1</v>
      </c>
      <c r="D6" s="32">
        <v>2.2</v>
      </c>
      <c r="E6" s="32">
        <v>2.3</v>
      </c>
      <c r="F6" s="32">
        <v>2.4</v>
      </c>
      <c r="G6" s="32">
        <v>2.5</v>
      </c>
      <c r="H6" s="32">
        <v>2.6</v>
      </c>
      <c r="I6" s="32">
        <v>2.7</v>
      </c>
      <c r="J6" s="32">
        <v>2.8</v>
      </c>
      <c r="K6" s="32">
        <v>2.9</v>
      </c>
      <c r="L6" s="32">
        <v>3</v>
      </c>
      <c r="M6" s="32">
        <v>3.1</v>
      </c>
      <c r="N6" s="32">
        <v>3.2</v>
      </c>
      <c r="O6" s="32">
        <v>3.3</v>
      </c>
      <c r="P6" s="32">
        <v>3.4</v>
      </c>
      <c r="Q6" s="32">
        <v>3.5</v>
      </c>
      <c r="R6" s="32">
        <v>3.6</v>
      </c>
      <c r="S6" s="32">
        <v>3.7</v>
      </c>
      <c r="T6" s="32">
        <v>3.8</v>
      </c>
      <c r="U6" s="32">
        <v>3.9</v>
      </c>
      <c r="V6" s="32">
        <v>4</v>
      </c>
      <c r="W6" s="32">
        <v>4.1</v>
      </c>
      <c r="X6" s="32">
        <v>4.2</v>
      </c>
      <c r="Y6" s="32">
        <v>4.3</v>
      </c>
      <c r="Z6" s="32">
        <v>4.4</v>
      </c>
      <c r="AA6" s="32">
        <v>4.5</v>
      </c>
      <c r="AB6" s="32">
        <v>4.6</v>
      </c>
      <c r="AC6" s="32">
        <v>4.7</v>
      </c>
      <c r="AD6" s="32">
        <v>4.8</v>
      </c>
      <c r="AE6" s="32">
        <v>4.9</v>
      </c>
      <c r="AF6" s="32">
        <v>5</v>
      </c>
      <c r="AG6" s="32">
        <v>5.1</v>
      </c>
      <c r="AH6" s="32">
        <v>5.2</v>
      </c>
      <c r="AI6" s="32">
        <v>5.3</v>
      </c>
      <c r="AJ6" s="32">
        <v>5.4</v>
      </c>
      <c r="AK6" s="32">
        <v>5.5</v>
      </c>
      <c r="AL6" s="32">
        <v>5.6</v>
      </c>
      <c r="AM6" s="32">
        <v>5.7</v>
      </c>
      <c r="AN6" s="32">
        <v>5.8</v>
      </c>
      <c r="AO6" s="32">
        <v>5.9</v>
      </c>
      <c r="AP6" s="32">
        <v>6</v>
      </c>
      <c r="AQ6" s="32">
        <v>6.1</v>
      </c>
      <c r="AR6" s="32">
        <v>6.2</v>
      </c>
      <c r="AS6" s="33">
        <v>6.4</v>
      </c>
      <c r="AT6" s="34">
        <v>6.5</v>
      </c>
      <c r="AU6" s="39"/>
    </row>
    <row r="7" spans="1:47" ht="18" customHeight="1">
      <c r="A7" s="22">
        <v>1.9</v>
      </c>
      <c r="B7" s="70">
        <f aca="true" t="shared" si="0" ref="B7:K12">((5/384*$J$4*9.81*($A7*B$6/4)*(($A7)^3))/(($A7/$R$4)*70000000000))*100000000</f>
        <v>15.019372767857142</v>
      </c>
      <c r="C7" s="70">
        <f t="shared" si="0"/>
        <v>15.770341406250001</v>
      </c>
      <c r="D7" s="70">
        <f t="shared" si="0"/>
        <v>16.521310044642856</v>
      </c>
      <c r="E7" s="70">
        <f t="shared" si="0"/>
        <v>17.272278683035715</v>
      </c>
      <c r="F7" s="70">
        <f t="shared" si="0"/>
        <v>18.02324732142857</v>
      </c>
      <c r="G7" s="70">
        <f t="shared" si="0"/>
        <v>18.77421595982143</v>
      </c>
      <c r="H7" s="70">
        <f t="shared" si="0"/>
        <v>19.525184598214285</v>
      </c>
      <c r="I7" s="70">
        <f t="shared" si="0"/>
        <v>20.276153236607144</v>
      </c>
      <c r="J7" s="70">
        <f t="shared" si="0"/>
        <v>21.027121875</v>
      </c>
      <c r="K7" s="70">
        <f t="shared" si="0"/>
        <v>21.77809051339286</v>
      </c>
      <c r="L7" s="70">
        <f aca="true" t="shared" si="1" ref="L7:U12">((5/384*$J$4*9.81*($A7*L$6/4)*(($A7)^3))/(($A7/$R$4)*70000000000))*100000000</f>
        <v>22.529059151785713</v>
      </c>
      <c r="M7" s="70">
        <f t="shared" si="1"/>
        <v>23.280027790178572</v>
      </c>
      <c r="N7" s="70">
        <f t="shared" si="1"/>
        <v>24.03099642857143</v>
      </c>
      <c r="O7" s="70">
        <f t="shared" si="1"/>
        <v>24.781965066964286</v>
      </c>
      <c r="P7" s="70">
        <f t="shared" si="1"/>
        <v>25.53293370535715</v>
      </c>
      <c r="Q7" s="70">
        <f t="shared" si="1"/>
        <v>26.283902343749997</v>
      </c>
      <c r="R7" s="70">
        <f t="shared" si="1"/>
        <v>27.03487098214286</v>
      </c>
      <c r="S7" s="70">
        <f t="shared" si="1"/>
        <v>27.785839620535715</v>
      </c>
      <c r="T7" s="70">
        <f t="shared" si="1"/>
        <v>28.536808258928573</v>
      </c>
      <c r="U7" s="70">
        <f t="shared" si="1"/>
        <v>29.28777689732143</v>
      </c>
      <c r="V7" s="70">
        <f aca="true" t="shared" si="2" ref="V7:AE12">((5/384*$J$4*9.81*($A7*V$6/4)*(($A7)^3))/(($A7/$R$4)*70000000000))*100000000</f>
        <v>30.038745535714284</v>
      </c>
      <c r="W7" s="70">
        <f t="shared" si="2"/>
        <v>30.789714174107147</v>
      </c>
      <c r="X7" s="70">
        <f t="shared" si="2"/>
        <v>31.540682812500002</v>
      </c>
      <c r="Y7" s="70">
        <f t="shared" si="2"/>
        <v>32.291651450892864</v>
      </c>
      <c r="Z7" s="70">
        <f t="shared" si="2"/>
        <v>33.04262008928571</v>
      </c>
      <c r="AA7" s="70">
        <f t="shared" si="2"/>
        <v>33.793588727678575</v>
      </c>
      <c r="AB7" s="70">
        <f t="shared" si="2"/>
        <v>34.54455736607143</v>
      </c>
      <c r="AC7" s="70">
        <f t="shared" si="2"/>
        <v>35.295526004464286</v>
      </c>
      <c r="AD7" s="70">
        <f t="shared" si="2"/>
        <v>36.04649464285714</v>
      </c>
      <c r="AE7" s="70">
        <f t="shared" si="2"/>
        <v>36.79746328125</v>
      </c>
      <c r="AF7" s="70">
        <f aca="true" t="shared" si="3" ref="AF7:AT12">((5/384*$J$4*9.81*($A7*AF$6/4)*(($A7)^3))/(($A7/$R$4)*70000000000))*100000000</f>
        <v>37.54843191964286</v>
      </c>
      <c r="AG7" s="70">
        <f t="shared" si="3"/>
        <v>38.299400558035714</v>
      </c>
      <c r="AH7" s="70">
        <f t="shared" si="3"/>
        <v>39.05036919642857</v>
      </c>
      <c r="AI7" s="70">
        <f t="shared" si="3"/>
        <v>39.801337834821425</v>
      </c>
      <c r="AJ7" s="70">
        <f t="shared" si="3"/>
        <v>40.55230647321429</v>
      </c>
      <c r="AK7" s="70">
        <f t="shared" si="3"/>
        <v>41.30327511160714</v>
      </c>
      <c r="AL7" s="70">
        <f t="shared" si="3"/>
        <v>42.05424375</v>
      </c>
      <c r="AM7" s="70">
        <f t="shared" si="3"/>
        <v>42.80521238839287</v>
      </c>
      <c r="AN7" s="70">
        <f t="shared" si="3"/>
        <v>43.55618102678572</v>
      </c>
      <c r="AO7" s="70">
        <f t="shared" si="3"/>
        <v>44.30714966517858</v>
      </c>
      <c r="AP7" s="70">
        <f t="shared" si="3"/>
        <v>45.058118303571426</v>
      </c>
      <c r="AQ7" s="70">
        <f t="shared" si="3"/>
        <v>45.80908694196428</v>
      </c>
      <c r="AR7" s="70">
        <f t="shared" si="3"/>
        <v>46.560055580357144</v>
      </c>
      <c r="AS7" s="79">
        <f t="shared" si="3"/>
        <v>48.06199285714286</v>
      </c>
      <c r="AT7" s="80">
        <f t="shared" si="3"/>
        <v>48.81296149553571</v>
      </c>
      <c r="AU7" s="41">
        <v>1.9</v>
      </c>
    </row>
    <row r="8" spans="1:47" ht="18" customHeight="1">
      <c r="A8" s="23">
        <v>2</v>
      </c>
      <c r="B8" s="70">
        <f t="shared" si="0"/>
        <v>17.517857142857146</v>
      </c>
      <c r="C8" s="70">
        <f t="shared" si="0"/>
        <v>18.393750000000004</v>
      </c>
      <c r="D8" s="70">
        <f t="shared" si="0"/>
        <v>19.26964285714286</v>
      </c>
      <c r="E8" s="70">
        <f t="shared" si="0"/>
        <v>20.145535714285714</v>
      </c>
      <c r="F8" s="70">
        <f t="shared" si="0"/>
        <v>21.021428571428572</v>
      </c>
      <c r="G8" s="70">
        <f t="shared" si="0"/>
        <v>21.89732142857143</v>
      </c>
      <c r="H8" s="70">
        <f t="shared" si="0"/>
        <v>22.77321428571429</v>
      </c>
      <c r="I8" s="70">
        <f t="shared" si="0"/>
        <v>23.649107142857147</v>
      </c>
      <c r="J8" s="70">
        <f t="shared" si="0"/>
        <v>24.525</v>
      </c>
      <c r="K8" s="70">
        <f t="shared" si="0"/>
        <v>25.40089285714286</v>
      </c>
      <c r="L8" s="70">
        <f t="shared" si="1"/>
        <v>26.276785714285722</v>
      </c>
      <c r="M8" s="70">
        <f t="shared" si="1"/>
        <v>27.152678571428577</v>
      </c>
      <c r="N8" s="70">
        <f t="shared" si="1"/>
        <v>28.028571428571436</v>
      </c>
      <c r="O8" s="70">
        <f t="shared" si="1"/>
        <v>28.904464285714287</v>
      </c>
      <c r="P8" s="70">
        <f t="shared" si="1"/>
        <v>29.78035714285715</v>
      </c>
      <c r="Q8" s="70">
        <f t="shared" si="1"/>
        <v>30.656250000000004</v>
      </c>
      <c r="R8" s="70">
        <f t="shared" si="1"/>
        <v>31.532142857142862</v>
      </c>
      <c r="S8" s="70">
        <f t="shared" si="1"/>
        <v>32.408035714285724</v>
      </c>
      <c r="T8" s="70">
        <f t="shared" si="1"/>
        <v>33.283928571428575</v>
      </c>
      <c r="U8" s="70">
        <f t="shared" si="1"/>
        <v>34.15982142857143</v>
      </c>
      <c r="V8" s="70">
        <f t="shared" si="2"/>
        <v>35.03571428571429</v>
      </c>
      <c r="W8" s="70">
        <f t="shared" si="2"/>
        <v>35.91160714285714</v>
      </c>
      <c r="X8" s="70">
        <f t="shared" si="2"/>
        <v>36.78750000000001</v>
      </c>
      <c r="Y8" s="70">
        <f t="shared" si="2"/>
        <v>37.66339285714286</v>
      </c>
      <c r="Z8" s="70">
        <f t="shared" si="2"/>
        <v>38.53928571428572</v>
      </c>
      <c r="AA8" s="70">
        <f t="shared" si="2"/>
        <v>39.41517857142858</v>
      </c>
      <c r="AB8" s="70">
        <f t="shared" si="2"/>
        <v>40.29107142857143</v>
      </c>
      <c r="AC8" s="70">
        <f t="shared" si="2"/>
        <v>41.16696428571429</v>
      </c>
      <c r="AD8" s="70">
        <f t="shared" si="2"/>
        <v>42.042857142857144</v>
      </c>
      <c r="AE8" s="70">
        <f t="shared" si="2"/>
        <v>42.91875000000001</v>
      </c>
      <c r="AF8" s="70">
        <f t="shared" si="3"/>
        <v>43.79464285714286</v>
      </c>
      <c r="AG8" s="70">
        <f t="shared" si="3"/>
        <v>44.67053571428572</v>
      </c>
      <c r="AH8" s="70">
        <f t="shared" si="3"/>
        <v>45.54642857142858</v>
      </c>
      <c r="AI8" s="70">
        <f t="shared" si="3"/>
        <v>46.42232142857143</v>
      </c>
      <c r="AJ8" s="70">
        <f t="shared" si="3"/>
        <v>47.298214285714295</v>
      </c>
      <c r="AK8" s="70">
        <f t="shared" si="3"/>
        <v>48.174107142857146</v>
      </c>
      <c r="AL8" s="70">
        <f t="shared" si="3"/>
        <v>49.05</v>
      </c>
      <c r="AM8" s="70">
        <f t="shared" si="3"/>
        <v>49.92589285714287</v>
      </c>
      <c r="AN8" s="70">
        <f t="shared" si="3"/>
        <v>50.80178571428572</v>
      </c>
      <c r="AO8" s="70">
        <f t="shared" si="3"/>
        <v>51.67767857142858</v>
      </c>
      <c r="AP8" s="70">
        <f t="shared" si="3"/>
        <v>52.553571428571445</v>
      </c>
      <c r="AQ8" s="70">
        <f t="shared" si="3"/>
        <v>53.42946428571429</v>
      </c>
      <c r="AR8" s="70">
        <f t="shared" si="3"/>
        <v>54.305357142857154</v>
      </c>
      <c r="AS8" s="79">
        <f t="shared" si="3"/>
        <v>56.05714285714287</v>
      </c>
      <c r="AT8" s="80">
        <f t="shared" si="3"/>
        <v>56.93303571428572</v>
      </c>
      <c r="AU8" s="26">
        <v>2</v>
      </c>
    </row>
    <row r="9" spans="1:47" ht="18" customHeight="1">
      <c r="A9" s="23">
        <v>2.1</v>
      </c>
      <c r="B9" s="70">
        <f t="shared" si="0"/>
        <v>20.279109375000008</v>
      </c>
      <c r="C9" s="70">
        <f t="shared" si="0"/>
        <v>21.293064843750006</v>
      </c>
      <c r="D9" s="70">
        <f t="shared" si="0"/>
        <v>22.30702031250001</v>
      </c>
      <c r="E9" s="70">
        <f t="shared" si="0"/>
        <v>23.32097578125001</v>
      </c>
      <c r="F9" s="70">
        <f t="shared" si="0"/>
        <v>24.334931250000007</v>
      </c>
      <c r="G9" s="70">
        <f t="shared" si="0"/>
        <v>25.348886718750006</v>
      </c>
      <c r="H9" s="70">
        <f t="shared" si="0"/>
        <v>26.36284218750001</v>
      </c>
      <c r="I9" s="70">
        <f t="shared" si="0"/>
        <v>27.376797656250012</v>
      </c>
      <c r="J9" s="70">
        <f t="shared" si="0"/>
        <v>28.390753125000007</v>
      </c>
      <c r="K9" s="70">
        <f t="shared" si="0"/>
        <v>29.404708593750005</v>
      </c>
      <c r="L9" s="70">
        <f t="shared" si="1"/>
        <v>30.418664062500007</v>
      </c>
      <c r="M9" s="70">
        <f t="shared" si="1"/>
        <v>31.43261953125001</v>
      </c>
      <c r="N9" s="70">
        <f t="shared" si="1"/>
        <v>32.44657500000001</v>
      </c>
      <c r="O9" s="70">
        <f t="shared" si="1"/>
        <v>33.46053046875001</v>
      </c>
      <c r="P9" s="70">
        <f t="shared" si="1"/>
        <v>34.474485937500006</v>
      </c>
      <c r="Q9" s="70">
        <f t="shared" si="1"/>
        <v>35.48844140625002</v>
      </c>
      <c r="R9" s="70">
        <f t="shared" si="1"/>
        <v>36.50239687500002</v>
      </c>
      <c r="S9" s="70">
        <f t="shared" si="1"/>
        <v>37.516352343750015</v>
      </c>
      <c r="T9" s="70">
        <f t="shared" si="1"/>
        <v>38.53030781250001</v>
      </c>
      <c r="U9" s="70">
        <f t="shared" si="1"/>
        <v>39.544263281250004</v>
      </c>
      <c r="V9" s="70">
        <f t="shared" si="2"/>
        <v>40.558218750000016</v>
      </c>
      <c r="W9" s="70">
        <f t="shared" si="2"/>
        <v>41.57217421875001</v>
      </c>
      <c r="X9" s="70">
        <f t="shared" si="2"/>
        <v>42.58612968750001</v>
      </c>
      <c r="Y9" s="70">
        <f t="shared" si="2"/>
        <v>43.60008515625001</v>
      </c>
      <c r="Z9" s="70">
        <f t="shared" si="2"/>
        <v>44.61404062500002</v>
      </c>
      <c r="AA9" s="70">
        <f t="shared" si="2"/>
        <v>45.62799609375001</v>
      </c>
      <c r="AB9" s="70">
        <f t="shared" si="2"/>
        <v>46.64195156250002</v>
      </c>
      <c r="AC9" s="70">
        <f t="shared" si="2"/>
        <v>47.65590703125002</v>
      </c>
      <c r="AD9" s="70">
        <f t="shared" si="2"/>
        <v>48.669862500000015</v>
      </c>
      <c r="AE9" s="70">
        <f t="shared" si="2"/>
        <v>49.68381796875002</v>
      </c>
      <c r="AF9" s="70">
        <f t="shared" si="3"/>
        <v>50.69777343750001</v>
      </c>
      <c r="AG9" s="70">
        <f t="shared" si="3"/>
        <v>51.711728906250016</v>
      </c>
      <c r="AH9" s="70">
        <f t="shared" si="3"/>
        <v>52.72568437500002</v>
      </c>
      <c r="AI9" s="70">
        <f t="shared" si="3"/>
        <v>53.73963984375001</v>
      </c>
      <c r="AJ9" s="70">
        <f t="shared" si="3"/>
        <v>54.753595312500025</v>
      </c>
      <c r="AK9" s="70">
        <f t="shared" si="3"/>
        <v>55.76755078125002</v>
      </c>
      <c r="AL9" s="70">
        <f t="shared" si="3"/>
        <v>56.781506250000014</v>
      </c>
      <c r="AM9" s="70">
        <f t="shared" si="3"/>
        <v>57.79546171875002</v>
      </c>
      <c r="AN9" s="70">
        <f t="shared" si="3"/>
        <v>58.80941718750001</v>
      </c>
      <c r="AO9" s="70">
        <f t="shared" si="3"/>
        <v>59.82337265625003</v>
      </c>
      <c r="AP9" s="70">
        <f t="shared" si="3"/>
        <v>60.83732812500001</v>
      </c>
      <c r="AQ9" s="70">
        <f t="shared" si="3"/>
        <v>61.85128359375002</v>
      </c>
      <c r="AR9" s="70">
        <f t="shared" si="3"/>
        <v>62.86523906250002</v>
      </c>
      <c r="AS9" s="79">
        <f t="shared" si="3"/>
        <v>64.89315000000002</v>
      </c>
      <c r="AT9" s="80">
        <f t="shared" si="3"/>
        <v>65.90710546875002</v>
      </c>
      <c r="AU9" s="26">
        <v>2.1</v>
      </c>
    </row>
    <row r="10" spans="1:47" ht="18" customHeight="1">
      <c r="A10" s="23">
        <v>2.2</v>
      </c>
      <c r="B10" s="70">
        <f t="shared" si="0"/>
        <v>23.31626785714287</v>
      </c>
      <c r="C10" s="70">
        <f t="shared" si="0"/>
        <v>24.482081250000018</v>
      </c>
      <c r="D10" s="70">
        <f t="shared" si="0"/>
        <v>25.647894642857153</v>
      </c>
      <c r="E10" s="70">
        <f t="shared" si="0"/>
        <v>26.813708035714292</v>
      </c>
      <c r="F10" s="70">
        <f t="shared" si="0"/>
        <v>27.979521428571445</v>
      </c>
      <c r="G10" s="70">
        <f t="shared" si="0"/>
        <v>29.145334821428577</v>
      </c>
      <c r="H10" s="70">
        <f t="shared" si="0"/>
        <v>30.31114821428573</v>
      </c>
      <c r="I10" s="70">
        <f t="shared" si="0"/>
        <v>31.47696160714288</v>
      </c>
      <c r="J10" s="70">
        <f t="shared" si="0"/>
        <v>32.642775000000015</v>
      </c>
      <c r="K10" s="70">
        <f t="shared" si="0"/>
        <v>33.80858839285715</v>
      </c>
      <c r="L10" s="70">
        <f t="shared" si="1"/>
        <v>34.974401785714306</v>
      </c>
      <c r="M10" s="70">
        <f t="shared" si="1"/>
        <v>36.14021517857145</v>
      </c>
      <c r="N10" s="70">
        <f t="shared" si="1"/>
        <v>37.3060285714286</v>
      </c>
      <c r="O10" s="70">
        <f t="shared" si="1"/>
        <v>38.47184196428573</v>
      </c>
      <c r="P10" s="70">
        <f t="shared" si="1"/>
        <v>39.637655357142876</v>
      </c>
      <c r="Q10" s="70">
        <f t="shared" si="1"/>
        <v>40.80346875000003</v>
      </c>
      <c r="R10" s="70">
        <f t="shared" si="1"/>
        <v>41.96928214285717</v>
      </c>
      <c r="S10" s="70">
        <f t="shared" si="1"/>
        <v>43.135095535714306</v>
      </c>
      <c r="T10" s="70">
        <f t="shared" si="1"/>
        <v>44.300908928571445</v>
      </c>
      <c r="U10" s="70">
        <f t="shared" si="1"/>
        <v>45.466722321428584</v>
      </c>
      <c r="V10" s="70">
        <f t="shared" si="2"/>
        <v>46.63253571428574</v>
      </c>
      <c r="W10" s="70">
        <f t="shared" si="2"/>
        <v>47.798349107142876</v>
      </c>
      <c r="X10" s="70">
        <f t="shared" si="2"/>
        <v>48.964162500000036</v>
      </c>
      <c r="Y10" s="70">
        <f t="shared" si="2"/>
        <v>50.129975892857175</v>
      </c>
      <c r="Z10" s="70">
        <f t="shared" si="2"/>
        <v>51.29578928571431</v>
      </c>
      <c r="AA10" s="70">
        <f t="shared" si="2"/>
        <v>52.461602678571445</v>
      </c>
      <c r="AB10" s="70">
        <f t="shared" si="2"/>
        <v>53.627416071428584</v>
      </c>
      <c r="AC10" s="70">
        <f t="shared" si="2"/>
        <v>54.793229464285744</v>
      </c>
      <c r="AD10" s="70">
        <f t="shared" si="2"/>
        <v>55.95904285714289</v>
      </c>
      <c r="AE10" s="70">
        <f t="shared" si="2"/>
        <v>57.12485625000003</v>
      </c>
      <c r="AF10" s="70">
        <f t="shared" si="3"/>
        <v>58.290669642857154</v>
      </c>
      <c r="AG10" s="70">
        <f t="shared" si="3"/>
        <v>59.45648303571432</v>
      </c>
      <c r="AH10" s="70">
        <f t="shared" si="3"/>
        <v>60.62229642857146</v>
      </c>
      <c r="AI10" s="70">
        <f t="shared" si="3"/>
        <v>61.7881098214286</v>
      </c>
      <c r="AJ10" s="70">
        <f t="shared" si="3"/>
        <v>62.95392321428576</v>
      </c>
      <c r="AK10" s="70">
        <f t="shared" si="3"/>
        <v>64.1197366071429</v>
      </c>
      <c r="AL10" s="70">
        <f t="shared" si="3"/>
        <v>65.28555000000003</v>
      </c>
      <c r="AM10" s="70">
        <f t="shared" si="3"/>
        <v>66.45136339285717</v>
      </c>
      <c r="AN10" s="70">
        <f t="shared" si="3"/>
        <v>67.6171767857143</v>
      </c>
      <c r="AO10" s="70">
        <f t="shared" si="3"/>
        <v>68.78299017857148</v>
      </c>
      <c r="AP10" s="70">
        <f t="shared" si="3"/>
        <v>69.94880357142861</v>
      </c>
      <c r="AQ10" s="70">
        <f t="shared" si="3"/>
        <v>71.11461696428574</v>
      </c>
      <c r="AR10" s="70">
        <f t="shared" si="3"/>
        <v>72.2804303571429</v>
      </c>
      <c r="AS10" s="79">
        <f t="shared" si="3"/>
        <v>74.6120571428572</v>
      </c>
      <c r="AT10" s="80">
        <f t="shared" si="3"/>
        <v>75.77787053571433</v>
      </c>
      <c r="AU10" s="26">
        <v>2.2</v>
      </c>
    </row>
    <row r="11" spans="1:47" ht="18" customHeight="1">
      <c r="A11" s="23">
        <v>2.3</v>
      </c>
      <c r="B11" s="70">
        <f t="shared" si="0"/>
        <v>26.642470982142854</v>
      </c>
      <c r="C11" s="70">
        <f t="shared" si="0"/>
        <v>27.974594531250002</v>
      </c>
      <c r="D11" s="70">
        <f t="shared" si="0"/>
        <v>29.306718080357136</v>
      </c>
      <c r="E11" s="70">
        <f t="shared" si="0"/>
        <v>30.638841629464274</v>
      </c>
      <c r="F11" s="70">
        <f t="shared" si="0"/>
        <v>31.970965178571426</v>
      </c>
      <c r="G11" s="70">
        <f t="shared" si="0"/>
        <v>33.30308872767857</v>
      </c>
      <c r="H11" s="70">
        <f t="shared" si="0"/>
        <v>34.635212276785715</v>
      </c>
      <c r="I11" s="70">
        <f t="shared" si="0"/>
        <v>35.96733582589285</v>
      </c>
      <c r="J11" s="70">
        <f t="shared" si="0"/>
        <v>37.29945937499999</v>
      </c>
      <c r="K11" s="70">
        <f t="shared" si="0"/>
        <v>38.631582924107136</v>
      </c>
      <c r="L11" s="70">
        <f t="shared" si="1"/>
        <v>39.96370647321427</v>
      </c>
      <c r="M11" s="70">
        <f t="shared" si="1"/>
        <v>41.295830022321425</v>
      </c>
      <c r="N11" s="70">
        <f t="shared" si="1"/>
        <v>42.62795357142856</v>
      </c>
      <c r="O11" s="70">
        <f t="shared" si="1"/>
        <v>43.96007712053571</v>
      </c>
      <c r="P11" s="70">
        <f t="shared" si="1"/>
        <v>45.29220066964286</v>
      </c>
      <c r="Q11" s="70">
        <f t="shared" si="1"/>
        <v>46.62432421874999</v>
      </c>
      <c r="R11" s="70">
        <f t="shared" si="1"/>
        <v>47.956447767857135</v>
      </c>
      <c r="S11" s="70">
        <f t="shared" si="1"/>
        <v>49.28857131696428</v>
      </c>
      <c r="T11" s="70">
        <f t="shared" si="1"/>
        <v>50.62069486607142</v>
      </c>
      <c r="U11" s="70">
        <f t="shared" si="1"/>
        <v>51.952818415178555</v>
      </c>
      <c r="V11" s="70">
        <f t="shared" si="2"/>
        <v>53.28494196428571</v>
      </c>
      <c r="W11" s="70">
        <f t="shared" si="2"/>
        <v>54.61706551339283</v>
      </c>
      <c r="X11" s="70">
        <f t="shared" si="2"/>
        <v>55.949189062500004</v>
      </c>
      <c r="Y11" s="70">
        <f t="shared" si="2"/>
        <v>57.28131261160713</v>
      </c>
      <c r="Z11" s="70">
        <f t="shared" si="2"/>
        <v>58.61343616071427</v>
      </c>
      <c r="AA11" s="70">
        <f t="shared" si="2"/>
        <v>59.94555970982141</v>
      </c>
      <c r="AB11" s="70">
        <f t="shared" si="2"/>
        <v>61.27768325892855</v>
      </c>
      <c r="AC11" s="70">
        <f t="shared" si="2"/>
        <v>62.6098068080357</v>
      </c>
      <c r="AD11" s="70">
        <f t="shared" si="2"/>
        <v>63.94193035714285</v>
      </c>
      <c r="AE11" s="70">
        <f t="shared" si="2"/>
        <v>65.27405390624999</v>
      </c>
      <c r="AF11" s="70">
        <f t="shared" si="3"/>
        <v>66.60617745535714</v>
      </c>
      <c r="AG11" s="70">
        <f t="shared" si="3"/>
        <v>67.93830100446428</v>
      </c>
      <c r="AH11" s="70">
        <f t="shared" si="3"/>
        <v>69.27042455357143</v>
      </c>
      <c r="AI11" s="70">
        <f t="shared" si="3"/>
        <v>70.60254810267857</v>
      </c>
      <c r="AJ11" s="70">
        <f t="shared" si="3"/>
        <v>71.9346716517857</v>
      </c>
      <c r="AK11" s="70">
        <f t="shared" si="3"/>
        <v>73.26679520089284</v>
      </c>
      <c r="AL11" s="70">
        <f t="shared" si="3"/>
        <v>74.59891874999998</v>
      </c>
      <c r="AM11" s="70">
        <f t="shared" si="3"/>
        <v>75.93104229910713</v>
      </c>
      <c r="AN11" s="70">
        <f t="shared" si="3"/>
        <v>77.26316584821427</v>
      </c>
      <c r="AO11" s="70">
        <f t="shared" si="3"/>
        <v>78.59528939732142</v>
      </c>
      <c r="AP11" s="70">
        <f t="shared" si="3"/>
        <v>79.92741294642855</v>
      </c>
      <c r="AQ11" s="70">
        <f t="shared" si="3"/>
        <v>81.2595364955357</v>
      </c>
      <c r="AR11" s="70">
        <f t="shared" si="3"/>
        <v>82.59166004464285</v>
      </c>
      <c r="AS11" s="79">
        <f t="shared" si="3"/>
        <v>85.25590714285713</v>
      </c>
      <c r="AT11" s="80">
        <f t="shared" si="3"/>
        <v>86.58803069196426</v>
      </c>
      <c r="AU11" s="26">
        <v>2.3</v>
      </c>
    </row>
    <row r="12" spans="1:47" ht="18" customHeight="1">
      <c r="A12" s="24">
        <v>2.4</v>
      </c>
      <c r="B12" s="66">
        <f t="shared" si="0"/>
        <v>30.270857142857146</v>
      </c>
      <c r="C12" s="66">
        <f t="shared" si="0"/>
        <v>31.78440000000001</v>
      </c>
      <c r="D12" s="66">
        <f t="shared" si="0"/>
        <v>33.297942857142864</v>
      </c>
      <c r="E12" s="66">
        <f t="shared" si="0"/>
        <v>34.811485714285716</v>
      </c>
      <c r="F12" s="66">
        <f t="shared" si="0"/>
        <v>36.325028571428575</v>
      </c>
      <c r="G12" s="66">
        <f t="shared" si="0"/>
        <v>37.83857142857144</v>
      </c>
      <c r="H12" s="66">
        <f t="shared" si="0"/>
        <v>39.35211428571429</v>
      </c>
      <c r="I12" s="66">
        <f t="shared" si="0"/>
        <v>40.86565714285715</v>
      </c>
      <c r="J12" s="66">
        <f t="shared" si="0"/>
        <v>42.37920000000001</v>
      </c>
      <c r="K12" s="66">
        <f t="shared" si="0"/>
        <v>43.89274285714286</v>
      </c>
      <c r="L12" s="66">
        <f t="shared" si="1"/>
        <v>45.406285714285715</v>
      </c>
      <c r="M12" s="66">
        <f t="shared" si="1"/>
        <v>46.91982857142857</v>
      </c>
      <c r="N12" s="66">
        <f t="shared" si="1"/>
        <v>48.43337142857143</v>
      </c>
      <c r="O12" s="66">
        <f t="shared" si="1"/>
        <v>49.946914285714286</v>
      </c>
      <c r="P12" s="66">
        <f t="shared" si="1"/>
        <v>51.46045714285715</v>
      </c>
      <c r="Q12" s="66">
        <f t="shared" si="1"/>
        <v>52.97400000000001</v>
      </c>
      <c r="R12" s="66">
        <f t="shared" si="1"/>
        <v>54.48754285714287</v>
      </c>
      <c r="S12" s="66">
        <f t="shared" si="1"/>
        <v>56.001085714285736</v>
      </c>
      <c r="T12" s="66">
        <f t="shared" si="1"/>
        <v>57.514628571428574</v>
      </c>
      <c r="U12" s="66">
        <f t="shared" si="1"/>
        <v>59.02817142857143</v>
      </c>
      <c r="V12" s="66">
        <f t="shared" si="2"/>
        <v>60.54171428571429</v>
      </c>
      <c r="W12" s="66">
        <f t="shared" si="2"/>
        <v>62.05525714285714</v>
      </c>
      <c r="X12" s="66">
        <f t="shared" si="2"/>
        <v>63.56880000000002</v>
      </c>
      <c r="Y12" s="66">
        <f t="shared" si="2"/>
        <v>65.08234285714286</v>
      </c>
      <c r="Z12" s="66">
        <f t="shared" si="2"/>
        <v>66.59588571428573</v>
      </c>
      <c r="AA12" s="66">
        <f t="shared" si="2"/>
        <v>68.10942857142858</v>
      </c>
      <c r="AB12" s="66">
        <f t="shared" si="2"/>
        <v>69.62297142857143</v>
      </c>
      <c r="AC12" s="66">
        <f t="shared" si="2"/>
        <v>71.13651428571428</v>
      </c>
      <c r="AD12" s="66">
        <f t="shared" si="2"/>
        <v>72.65005714285715</v>
      </c>
      <c r="AE12" s="66">
        <f t="shared" si="2"/>
        <v>74.1636</v>
      </c>
      <c r="AF12" s="66">
        <f t="shared" si="3"/>
        <v>75.67714285714288</v>
      </c>
      <c r="AG12" s="66">
        <f t="shared" si="3"/>
        <v>77.19068571428572</v>
      </c>
      <c r="AH12" s="66">
        <f t="shared" si="3"/>
        <v>78.70422857142859</v>
      </c>
      <c r="AI12" s="66">
        <f t="shared" si="3"/>
        <v>80.21777142857144</v>
      </c>
      <c r="AJ12" s="66">
        <f t="shared" si="3"/>
        <v>81.7313142857143</v>
      </c>
      <c r="AK12" s="66">
        <f t="shared" si="3"/>
        <v>83.24485714285716</v>
      </c>
      <c r="AL12" s="66">
        <f t="shared" si="3"/>
        <v>84.75840000000002</v>
      </c>
      <c r="AM12" s="66">
        <f t="shared" si="3"/>
        <v>86.27194285714288</v>
      </c>
      <c r="AN12" s="66">
        <f t="shared" si="3"/>
        <v>87.78548571428573</v>
      </c>
      <c r="AO12" s="66">
        <f t="shared" si="3"/>
        <v>89.29902857142858</v>
      </c>
      <c r="AP12" s="66">
        <f t="shared" si="3"/>
        <v>90.81257142857143</v>
      </c>
      <c r="AQ12" s="66">
        <f t="shared" si="3"/>
        <v>92.3261142857143</v>
      </c>
      <c r="AR12" s="66">
        <f t="shared" si="3"/>
        <v>93.83965714285713</v>
      </c>
      <c r="AS12" s="81">
        <f t="shared" si="3"/>
        <v>96.86674285714285</v>
      </c>
      <c r="AT12" s="82">
        <f t="shared" si="3"/>
        <v>98.38028571428573</v>
      </c>
      <c r="AU12" s="26">
        <v>2.4</v>
      </c>
    </row>
    <row r="13" spans="1:47" ht="18" customHeight="1">
      <c r="A13" s="22">
        <v>2.5</v>
      </c>
      <c r="B13" s="70">
        <f aca="true" t="shared" si="4" ref="B13:K22">((5/384*$J$4*9.81*($A13*B$6/4)*(($A13)^3))/(($T$4/1000)*70000000000))*100000000</f>
        <v>35.640171595982146</v>
      </c>
      <c r="C13" s="70">
        <f t="shared" si="4"/>
        <v>37.42218017578125</v>
      </c>
      <c r="D13" s="70">
        <f t="shared" si="4"/>
        <v>39.20418875558036</v>
      </c>
      <c r="E13" s="70">
        <f t="shared" si="4"/>
        <v>40.98619733537947</v>
      </c>
      <c r="F13" s="70">
        <f t="shared" si="4"/>
        <v>42.76820591517858</v>
      </c>
      <c r="G13" s="70">
        <f t="shared" si="4"/>
        <v>44.55021449497769</v>
      </c>
      <c r="H13" s="70">
        <f t="shared" si="4"/>
        <v>46.3322230747768</v>
      </c>
      <c r="I13" s="70">
        <f t="shared" si="4"/>
        <v>48.1142316545759</v>
      </c>
      <c r="J13" s="70">
        <f t="shared" si="4"/>
        <v>49.89624023437501</v>
      </c>
      <c r="K13" s="70">
        <f t="shared" si="4"/>
        <v>51.67824881417412</v>
      </c>
      <c r="L13" s="70">
        <f aca="true" t="shared" si="5" ref="L13:U22">((5/384*$J$4*9.81*($A13*L$6/4)*(($A13)^3))/(($T$4/1000)*70000000000))*100000000</f>
        <v>53.46025739397323</v>
      </c>
      <c r="M13" s="70">
        <f t="shared" si="5"/>
        <v>55.24226597377233</v>
      </c>
      <c r="N13" s="70">
        <f t="shared" si="5"/>
        <v>57.02427455357144</v>
      </c>
      <c r="O13" s="70">
        <f t="shared" si="5"/>
        <v>58.80628313337054</v>
      </c>
      <c r="P13" s="70">
        <f t="shared" si="5"/>
        <v>60.58829171316965</v>
      </c>
      <c r="Q13" s="70">
        <f t="shared" si="5"/>
        <v>62.370300292968764</v>
      </c>
      <c r="R13" s="70">
        <f t="shared" si="5"/>
        <v>64.15230887276788</v>
      </c>
      <c r="S13" s="70">
        <f t="shared" si="5"/>
        <v>65.93431745256697</v>
      </c>
      <c r="T13" s="70">
        <f t="shared" si="5"/>
        <v>67.71632603236608</v>
      </c>
      <c r="U13" s="70">
        <f t="shared" si="5"/>
        <v>69.4983346121652</v>
      </c>
      <c r="V13" s="70">
        <f aca="true" t="shared" si="6" ref="V13:AE22">((5/384*$J$4*9.81*($A13*V$6/4)*(($A13)^3))/(($T$4/1000)*70000000000))*100000000</f>
        <v>71.28034319196429</v>
      </c>
      <c r="W13" s="70">
        <f t="shared" si="6"/>
        <v>73.0623517717634</v>
      </c>
      <c r="X13" s="70">
        <f t="shared" si="6"/>
        <v>74.8443603515625</v>
      </c>
      <c r="Y13" s="70">
        <f t="shared" si="6"/>
        <v>76.62636893136161</v>
      </c>
      <c r="Z13" s="70">
        <f t="shared" si="6"/>
        <v>78.40837751116072</v>
      </c>
      <c r="AA13" s="70">
        <f t="shared" si="6"/>
        <v>80.19038609095983</v>
      </c>
      <c r="AB13" s="70">
        <f t="shared" si="6"/>
        <v>81.97239467075894</v>
      </c>
      <c r="AC13" s="70">
        <f t="shared" si="6"/>
        <v>83.75440325055806</v>
      </c>
      <c r="AD13" s="70">
        <f t="shared" si="6"/>
        <v>85.53641183035715</v>
      </c>
      <c r="AE13" s="70">
        <f t="shared" si="6"/>
        <v>87.31842041015626</v>
      </c>
      <c r="AF13" s="70">
        <f aca="true" t="shared" si="7" ref="AF13:AT22">((5/384*$J$4*9.81*($A13*AF$6/4)*(($A13)^3))/(($T$4/1000)*70000000000))*100000000</f>
        <v>89.10042898995538</v>
      </c>
      <c r="AG13" s="70">
        <f t="shared" si="7"/>
        <v>90.88243756975449</v>
      </c>
      <c r="AH13" s="70">
        <f t="shared" si="7"/>
        <v>92.6644461495536</v>
      </c>
      <c r="AI13" s="70">
        <f t="shared" si="7"/>
        <v>94.4464547293527</v>
      </c>
      <c r="AJ13" s="70">
        <f t="shared" si="7"/>
        <v>96.2284633091518</v>
      </c>
      <c r="AK13" s="70">
        <f t="shared" si="7"/>
        <v>98.01047188895092</v>
      </c>
      <c r="AL13" s="70">
        <f t="shared" si="7"/>
        <v>99.79248046875001</v>
      </c>
      <c r="AM13" s="70">
        <f t="shared" si="7"/>
        <v>101.57448904854913</v>
      </c>
      <c r="AN13" s="70">
        <f t="shared" si="7"/>
        <v>103.35649762834824</v>
      </c>
      <c r="AO13" s="70">
        <f t="shared" si="7"/>
        <v>105.13850620814733</v>
      </c>
      <c r="AP13" s="70">
        <f t="shared" si="7"/>
        <v>106.92051478794646</v>
      </c>
      <c r="AQ13" s="70">
        <f t="shared" si="7"/>
        <v>108.70252336774556</v>
      </c>
      <c r="AR13" s="70">
        <f t="shared" si="7"/>
        <v>110.48453194754465</v>
      </c>
      <c r="AS13" s="79">
        <f t="shared" si="7"/>
        <v>114.04854910714288</v>
      </c>
      <c r="AT13" s="80">
        <f t="shared" si="7"/>
        <v>115.83055768694199</v>
      </c>
      <c r="AU13" s="26">
        <v>2.5</v>
      </c>
    </row>
    <row r="14" spans="1:47" ht="18" customHeight="1">
      <c r="A14" s="23">
        <v>2.6</v>
      </c>
      <c r="B14" s="70">
        <f t="shared" si="4"/>
        <v>41.693959821428585</v>
      </c>
      <c r="C14" s="70">
        <f t="shared" si="4"/>
        <v>43.77865781250002</v>
      </c>
      <c r="D14" s="70">
        <f t="shared" si="4"/>
        <v>45.863355803571444</v>
      </c>
      <c r="E14" s="70">
        <f t="shared" si="4"/>
        <v>47.948053794642874</v>
      </c>
      <c r="F14" s="70">
        <f t="shared" si="4"/>
        <v>50.03275178571431</v>
      </c>
      <c r="G14" s="70">
        <f t="shared" si="4"/>
        <v>52.11744977678574</v>
      </c>
      <c r="H14" s="70">
        <f t="shared" si="4"/>
        <v>54.20214776785717</v>
      </c>
      <c r="I14" s="70">
        <f t="shared" si="4"/>
        <v>56.286845758928585</v>
      </c>
      <c r="J14" s="70">
        <f t="shared" si="4"/>
        <v>58.37154375000003</v>
      </c>
      <c r="K14" s="70">
        <f t="shared" si="4"/>
        <v>60.45624174107146</v>
      </c>
      <c r="L14" s="70">
        <f t="shared" si="5"/>
        <v>62.54093973214289</v>
      </c>
      <c r="M14" s="70">
        <f t="shared" si="5"/>
        <v>64.62563772321433</v>
      </c>
      <c r="N14" s="70">
        <f t="shared" si="5"/>
        <v>66.71033571428575</v>
      </c>
      <c r="O14" s="70">
        <f t="shared" si="5"/>
        <v>68.79503370535716</v>
      </c>
      <c r="P14" s="70">
        <f t="shared" si="5"/>
        <v>70.8797316964286</v>
      </c>
      <c r="Q14" s="70">
        <f t="shared" si="5"/>
        <v>72.96442968750002</v>
      </c>
      <c r="R14" s="70">
        <f t="shared" si="5"/>
        <v>75.04912767857147</v>
      </c>
      <c r="S14" s="70">
        <f t="shared" si="5"/>
        <v>77.1338256696429</v>
      </c>
      <c r="T14" s="70">
        <f t="shared" si="5"/>
        <v>79.21852366071431</v>
      </c>
      <c r="U14" s="70">
        <f t="shared" si="5"/>
        <v>81.30322165178575</v>
      </c>
      <c r="V14" s="70">
        <f t="shared" si="6"/>
        <v>83.38791964285717</v>
      </c>
      <c r="W14" s="70">
        <f t="shared" si="6"/>
        <v>85.4726176339286</v>
      </c>
      <c r="X14" s="70">
        <f t="shared" si="6"/>
        <v>87.55731562500004</v>
      </c>
      <c r="Y14" s="70">
        <f t="shared" si="6"/>
        <v>89.64201361607147</v>
      </c>
      <c r="Z14" s="70">
        <f t="shared" si="6"/>
        <v>91.72671160714289</v>
      </c>
      <c r="AA14" s="70">
        <f t="shared" si="6"/>
        <v>93.81140959821433</v>
      </c>
      <c r="AB14" s="70">
        <f t="shared" si="6"/>
        <v>95.89610758928575</v>
      </c>
      <c r="AC14" s="70">
        <f t="shared" si="6"/>
        <v>97.9808055803572</v>
      </c>
      <c r="AD14" s="70">
        <f t="shared" si="6"/>
        <v>100.06550357142862</v>
      </c>
      <c r="AE14" s="70">
        <f t="shared" si="6"/>
        <v>102.15020156250004</v>
      </c>
      <c r="AF14" s="70">
        <f t="shared" si="7"/>
        <v>104.23489955357148</v>
      </c>
      <c r="AG14" s="70">
        <f t="shared" si="7"/>
        <v>106.31959754464289</v>
      </c>
      <c r="AH14" s="70">
        <f t="shared" si="7"/>
        <v>108.40429553571434</v>
      </c>
      <c r="AI14" s="70">
        <f t="shared" si="7"/>
        <v>110.48899352678575</v>
      </c>
      <c r="AJ14" s="70">
        <f t="shared" si="7"/>
        <v>112.57369151785717</v>
      </c>
      <c r="AK14" s="70">
        <f t="shared" si="7"/>
        <v>114.65838950892862</v>
      </c>
      <c r="AL14" s="70">
        <f t="shared" si="7"/>
        <v>116.74308750000006</v>
      </c>
      <c r="AM14" s="70">
        <f t="shared" si="7"/>
        <v>118.82778549107148</v>
      </c>
      <c r="AN14" s="70">
        <f t="shared" si="7"/>
        <v>120.91248348214292</v>
      </c>
      <c r="AO14" s="70">
        <f t="shared" si="7"/>
        <v>122.99718147321434</v>
      </c>
      <c r="AP14" s="70">
        <f t="shared" si="7"/>
        <v>125.08187946428578</v>
      </c>
      <c r="AQ14" s="70">
        <f t="shared" si="7"/>
        <v>127.1665774553572</v>
      </c>
      <c r="AR14" s="70">
        <f t="shared" si="7"/>
        <v>129.25127544642865</v>
      </c>
      <c r="AS14" s="79">
        <f t="shared" si="7"/>
        <v>133.4206714285715</v>
      </c>
      <c r="AT14" s="80">
        <f t="shared" si="7"/>
        <v>135.50536941964293</v>
      </c>
      <c r="AU14" s="26">
        <v>2.6</v>
      </c>
    </row>
    <row r="15" spans="1:47" ht="18" customHeight="1">
      <c r="A15" s="23">
        <v>2.7</v>
      </c>
      <c r="B15" s="70">
        <f t="shared" si="4"/>
        <v>48.48805998883931</v>
      </c>
      <c r="C15" s="70">
        <f t="shared" si="4"/>
        <v>50.91246298828128</v>
      </c>
      <c r="D15" s="70">
        <f t="shared" si="4"/>
        <v>53.336865987723236</v>
      </c>
      <c r="E15" s="70">
        <f t="shared" si="4"/>
        <v>55.7612689871652</v>
      </c>
      <c r="F15" s="70">
        <f t="shared" si="4"/>
        <v>58.18567198660716</v>
      </c>
      <c r="G15" s="70">
        <f t="shared" si="4"/>
        <v>60.61007498604912</v>
      </c>
      <c r="H15" s="70">
        <f t="shared" si="4"/>
        <v>63.034477985491094</v>
      </c>
      <c r="I15" s="70">
        <f t="shared" si="4"/>
        <v>65.45888098493307</v>
      </c>
      <c r="J15" s="70">
        <f t="shared" si="4"/>
        <v>67.88328398437501</v>
      </c>
      <c r="K15" s="70">
        <f t="shared" si="4"/>
        <v>70.30768698381698</v>
      </c>
      <c r="L15" s="70">
        <f t="shared" si="5"/>
        <v>72.73208998325896</v>
      </c>
      <c r="M15" s="70">
        <f t="shared" si="5"/>
        <v>75.15649298270091</v>
      </c>
      <c r="N15" s="70">
        <f t="shared" si="5"/>
        <v>77.58089598214289</v>
      </c>
      <c r="O15" s="70">
        <f t="shared" si="5"/>
        <v>80.00529898158484</v>
      </c>
      <c r="P15" s="70">
        <f t="shared" si="5"/>
        <v>82.42970198102681</v>
      </c>
      <c r="Q15" s="70">
        <f t="shared" si="5"/>
        <v>84.85410498046879</v>
      </c>
      <c r="R15" s="70">
        <f t="shared" si="5"/>
        <v>87.27850797991076</v>
      </c>
      <c r="S15" s="70">
        <f t="shared" si="5"/>
        <v>89.70291097935274</v>
      </c>
      <c r="T15" s="70">
        <f t="shared" si="5"/>
        <v>92.12731397879469</v>
      </c>
      <c r="U15" s="70">
        <f t="shared" si="5"/>
        <v>94.55171697823664</v>
      </c>
      <c r="V15" s="70">
        <f t="shared" si="6"/>
        <v>96.97611997767862</v>
      </c>
      <c r="W15" s="70">
        <f t="shared" si="6"/>
        <v>99.40052297712056</v>
      </c>
      <c r="X15" s="70">
        <f t="shared" si="6"/>
        <v>101.82492597656255</v>
      </c>
      <c r="Y15" s="70">
        <f t="shared" si="6"/>
        <v>104.24932897600449</v>
      </c>
      <c r="Z15" s="70">
        <f t="shared" si="6"/>
        <v>106.67373197544647</v>
      </c>
      <c r="AA15" s="70">
        <f t="shared" si="6"/>
        <v>109.09813497488842</v>
      </c>
      <c r="AB15" s="70">
        <f t="shared" si="6"/>
        <v>111.5225379743304</v>
      </c>
      <c r="AC15" s="70">
        <f t="shared" si="6"/>
        <v>113.94694097377237</v>
      </c>
      <c r="AD15" s="70">
        <f t="shared" si="6"/>
        <v>116.37134397321432</v>
      </c>
      <c r="AE15" s="70">
        <f t="shared" si="6"/>
        <v>118.79574697265633</v>
      </c>
      <c r="AF15" s="70">
        <f t="shared" si="7"/>
        <v>121.22014997209824</v>
      </c>
      <c r="AG15" s="70">
        <f t="shared" si="7"/>
        <v>123.64455297154021</v>
      </c>
      <c r="AH15" s="70">
        <f t="shared" si="7"/>
        <v>126.06895597098219</v>
      </c>
      <c r="AI15" s="70">
        <f t="shared" si="7"/>
        <v>128.49335897042414</v>
      </c>
      <c r="AJ15" s="70">
        <f t="shared" si="7"/>
        <v>130.91776196986615</v>
      </c>
      <c r="AK15" s="70">
        <f t="shared" si="7"/>
        <v>133.34216496930813</v>
      </c>
      <c r="AL15" s="70">
        <f t="shared" si="7"/>
        <v>135.76656796875002</v>
      </c>
      <c r="AM15" s="70">
        <f t="shared" si="7"/>
        <v>138.19097096819203</v>
      </c>
      <c r="AN15" s="70">
        <f t="shared" si="7"/>
        <v>140.61537396763396</v>
      </c>
      <c r="AO15" s="70">
        <f t="shared" si="7"/>
        <v>143.03977696707594</v>
      </c>
      <c r="AP15" s="70">
        <f t="shared" si="7"/>
        <v>145.46417996651792</v>
      </c>
      <c r="AQ15" s="70">
        <f t="shared" si="7"/>
        <v>147.88858296595987</v>
      </c>
      <c r="AR15" s="70">
        <f t="shared" si="7"/>
        <v>150.31298596540182</v>
      </c>
      <c r="AS15" s="79">
        <f t="shared" si="7"/>
        <v>155.16179196428578</v>
      </c>
      <c r="AT15" s="80">
        <f t="shared" si="7"/>
        <v>157.58619496372773</v>
      </c>
      <c r="AU15" s="26">
        <v>2.7</v>
      </c>
    </row>
    <row r="16" spans="1:47" ht="18" customHeight="1">
      <c r="A16" s="23">
        <v>2.8</v>
      </c>
      <c r="B16" s="70">
        <f t="shared" si="4"/>
        <v>56.080499999999994</v>
      </c>
      <c r="C16" s="70">
        <f t="shared" si="4"/>
        <v>58.884525000000004</v>
      </c>
      <c r="D16" s="70">
        <f t="shared" si="4"/>
        <v>61.68855</v>
      </c>
      <c r="E16" s="70">
        <f t="shared" si="4"/>
        <v>64.49257499999999</v>
      </c>
      <c r="F16" s="70">
        <f t="shared" si="4"/>
        <v>67.2966</v>
      </c>
      <c r="G16" s="70">
        <f t="shared" si="4"/>
        <v>70.100625</v>
      </c>
      <c r="H16" s="70">
        <f t="shared" si="4"/>
        <v>72.90464999999999</v>
      </c>
      <c r="I16" s="70">
        <f t="shared" si="4"/>
        <v>75.70867499999999</v>
      </c>
      <c r="J16" s="70">
        <f t="shared" si="4"/>
        <v>78.51269999999998</v>
      </c>
      <c r="K16" s="70">
        <f t="shared" si="4"/>
        <v>81.31672499999999</v>
      </c>
      <c r="L16" s="70">
        <f t="shared" si="5"/>
        <v>84.12074999999999</v>
      </c>
      <c r="M16" s="70">
        <f t="shared" si="5"/>
        <v>86.924775</v>
      </c>
      <c r="N16" s="70">
        <f t="shared" si="5"/>
        <v>89.72879999999998</v>
      </c>
      <c r="O16" s="70">
        <f t="shared" si="5"/>
        <v>92.53282499999997</v>
      </c>
      <c r="P16" s="70">
        <f t="shared" si="5"/>
        <v>95.33685</v>
      </c>
      <c r="Q16" s="70">
        <f t="shared" si="5"/>
        <v>98.14087500000001</v>
      </c>
      <c r="R16" s="70">
        <f t="shared" si="5"/>
        <v>100.94489999999999</v>
      </c>
      <c r="S16" s="70">
        <f t="shared" si="5"/>
        <v>103.74892499999997</v>
      </c>
      <c r="T16" s="70">
        <f t="shared" si="5"/>
        <v>106.55294999999997</v>
      </c>
      <c r="U16" s="70">
        <f t="shared" si="5"/>
        <v>109.35697499999999</v>
      </c>
      <c r="V16" s="70">
        <f t="shared" si="6"/>
        <v>112.16099999999999</v>
      </c>
      <c r="W16" s="70">
        <f t="shared" si="6"/>
        <v>114.96502499999997</v>
      </c>
      <c r="X16" s="70">
        <f t="shared" si="6"/>
        <v>117.76905000000001</v>
      </c>
      <c r="Y16" s="70">
        <f t="shared" si="6"/>
        <v>120.57307499999997</v>
      </c>
      <c r="Z16" s="70">
        <f t="shared" si="6"/>
        <v>123.3771</v>
      </c>
      <c r="AA16" s="70">
        <f t="shared" si="6"/>
        <v>126.18112499999998</v>
      </c>
      <c r="AB16" s="70">
        <f t="shared" si="6"/>
        <v>128.98514999999998</v>
      </c>
      <c r="AC16" s="70">
        <f t="shared" si="6"/>
        <v>131.78917499999997</v>
      </c>
      <c r="AD16" s="70">
        <f t="shared" si="6"/>
        <v>134.5932</v>
      </c>
      <c r="AE16" s="70">
        <f t="shared" si="6"/>
        <v>137.397225</v>
      </c>
      <c r="AF16" s="70">
        <f t="shared" si="7"/>
        <v>140.20125</v>
      </c>
      <c r="AG16" s="70">
        <f t="shared" si="7"/>
        <v>143.00527499999998</v>
      </c>
      <c r="AH16" s="70">
        <f t="shared" si="7"/>
        <v>145.80929999999998</v>
      </c>
      <c r="AI16" s="70">
        <f t="shared" si="7"/>
        <v>148.61332499999997</v>
      </c>
      <c r="AJ16" s="70">
        <f t="shared" si="7"/>
        <v>151.41734999999997</v>
      </c>
      <c r="AK16" s="70">
        <f t="shared" si="7"/>
        <v>154.22137499999997</v>
      </c>
      <c r="AL16" s="70">
        <f t="shared" si="7"/>
        <v>157.02539999999996</v>
      </c>
      <c r="AM16" s="70">
        <f t="shared" si="7"/>
        <v>159.829425</v>
      </c>
      <c r="AN16" s="70">
        <f t="shared" si="7"/>
        <v>162.63344999999998</v>
      </c>
      <c r="AO16" s="70">
        <f t="shared" si="7"/>
        <v>165.43747499999998</v>
      </c>
      <c r="AP16" s="70">
        <f t="shared" si="7"/>
        <v>168.24149999999997</v>
      </c>
      <c r="AQ16" s="70">
        <f t="shared" si="7"/>
        <v>171.045525</v>
      </c>
      <c r="AR16" s="70">
        <f t="shared" si="7"/>
        <v>173.84955</v>
      </c>
      <c r="AS16" s="79">
        <f t="shared" si="7"/>
        <v>179.45759999999996</v>
      </c>
      <c r="AT16" s="80">
        <f t="shared" si="7"/>
        <v>182.26162499999998</v>
      </c>
      <c r="AU16" s="26">
        <v>2.8</v>
      </c>
    </row>
    <row r="17" spans="1:47" ht="18" customHeight="1">
      <c r="A17" s="23">
        <v>2.9</v>
      </c>
      <c r="B17" s="70">
        <f t="shared" si="4"/>
        <v>64.53149748883929</v>
      </c>
      <c r="C17" s="70">
        <f t="shared" si="4"/>
        <v>67.75807236328126</v>
      </c>
      <c r="D17" s="70">
        <f t="shared" si="4"/>
        <v>70.98464723772321</v>
      </c>
      <c r="E17" s="70">
        <f t="shared" si="4"/>
        <v>74.21122211216519</v>
      </c>
      <c r="F17" s="70">
        <f t="shared" si="4"/>
        <v>77.43779698660715</v>
      </c>
      <c r="G17" s="70">
        <f t="shared" si="4"/>
        <v>80.66437186104913</v>
      </c>
      <c r="H17" s="70">
        <f t="shared" si="4"/>
        <v>83.89094673549108</v>
      </c>
      <c r="I17" s="70">
        <f t="shared" si="4"/>
        <v>87.11752160993304</v>
      </c>
      <c r="J17" s="70">
        <f t="shared" si="4"/>
        <v>90.34409648437502</v>
      </c>
      <c r="K17" s="70">
        <f t="shared" si="4"/>
        <v>93.57067135881698</v>
      </c>
      <c r="L17" s="70">
        <f t="shared" si="5"/>
        <v>96.79724623325892</v>
      </c>
      <c r="M17" s="70">
        <f t="shared" si="5"/>
        <v>100.02382110770093</v>
      </c>
      <c r="N17" s="70">
        <f t="shared" si="5"/>
        <v>103.25039598214288</v>
      </c>
      <c r="O17" s="70">
        <f t="shared" si="5"/>
        <v>106.4769708565848</v>
      </c>
      <c r="P17" s="70">
        <f t="shared" si="5"/>
        <v>109.7035457310268</v>
      </c>
      <c r="Q17" s="70">
        <f t="shared" si="5"/>
        <v>112.93012060546877</v>
      </c>
      <c r="R17" s="70">
        <f t="shared" si="5"/>
        <v>116.15669547991074</v>
      </c>
      <c r="S17" s="70">
        <f t="shared" si="5"/>
        <v>119.38327035435272</v>
      </c>
      <c r="T17" s="70">
        <f t="shared" si="5"/>
        <v>122.60984522879467</v>
      </c>
      <c r="U17" s="70">
        <f t="shared" si="5"/>
        <v>125.83642010323662</v>
      </c>
      <c r="V17" s="70">
        <f t="shared" si="6"/>
        <v>129.06299497767858</v>
      </c>
      <c r="W17" s="70">
        <f t="shared" si="6"/>
        <v>132.28956985212056</v>
      </c>
      <c r="X17" s="70">
        <f t="shared" si="6"/>
        <v>135.51614472656252</v>
      </c>
      <c r="Y17" s="70">
        <f t="shared" si="6"/>
        <v>138.74271960100447</v>
      </c>
      <c r="Z17" s="70">
        <f t="shared" si="6"/>
        <v>141.96929447544642</v>
      </c>
      <c r="AA17" s="70">
        <f t="shared" si="6"/>
        <v>145.1958693498884</v>
      </c>
      <c r="AB17" s="70">
        <f t="shared" si="6"/>
        <v>148.42244422433038</v>
      </c>
      <c r="AC17" s="70">
        <f t="shared" si="6"/>
        <v>151.64901909877236</v>
      </c>
      <c r="AD17" s="70">
        <f t="shared" si="6"/>
        <v>154.8755939732143</v>
      </c>
      <c r="AE17" s="70">
        <f t="shared" si="6"/>
        <v>158.10216884765626</v>
      </c>
      <c r="AF17" s="70">
        <f t="shared" si="7"/>
        <v>161.32874372209827</v>
      </c>
      <c r="AG17" s="70">
        <f t="shared" si="7"/>
        <v>164.55531859654022</v>
      </c>
      <c r="AH17" s="70">
        <f t="shared" si="7"/>
        <v>167.78189347098217</v>
      </c>
      <c r="AI17" s="70">
        <f t="shared" si="7"/>
        <v>171.00846834542412</v>
      </c>
      <c r="AJ17" s="70">
        <f t="shared" si="7"/>
        <v>174.23504321986607</v>
      </c>
      <c r="AK17" s="70">
        <f t="shared" si="7"/>
        <v>177.46161809430805</v>
      </c>
      <c r="AL17" s="70">
        <f t="shared" si="7"/>
        <v>180.68819296875003</v>
      </c>
      <c r="AM17" s="70">
        <f t="shared" si="7"/>
        <v>183.91476784319198</v>
      </c>
      <c r="AN17" s="70">
        <f t="shared" si="7"/>
        <v>187.14134271763396</v>
      </c>
      <c r="AO17" s="70">
        <f t="shared" si="7"/>
        <v>190.36791759207594</v>
      </c>
      <c r="AP17" s="70">
        <f t="shared" si="7"/>
        <v>193.59449246651783</v>
      </c>
      <c r="AQ17" s="70">
        <f t="shared" si="7"/>
        <v>196.82106734095981</v>
      </c>
      <c r="AR17" s="70">
        <f t="shared" si="7"/>
        <v>200.04764221540185</v>
      </c>
      <c r="AS17" s="79">
        <f t="shared" si="7"/>
        <v>206.50079196428575</v>
      </c>
      <c r="AT17" s="80">
        <f t="shared" si="7"/>
        <v>209.7273668387277</v>
      </c>
      <c r="AU17" s="26">
        <v>2.9</v>
      </c>
    </row>
    <row r="18" spans="1:47" ht="18" customHeight="1">
      <c r="A18" s="23">
        <v>3</v>
      </c>
      <c r="B18" s="70">
        <f t="shared" si="4"/>
        <v>73.9034598214286</v>
      </c>
      <c r="C18" s="70">
        <f t="shared" si="4"/>
        <v>77.59863281250001</v>
      </c>
      <c r="D18" s="70">
        <f t="shared" si="4"/>
        <v>81.29380580357146</v>
      </c>
      <c r="E18" s="70">
        <f t="shared" si="4"/>
        <v>84.98897879464286</v>
      </c>
      <c r="F18" s="70">
        <f t="shared" si="4"/>
        <v>88.68415178571429</v>
      </c>
      <c r="G18" s="70">
        <f t="shared" si="4"/>
        <v>92.37932477678574</v>
      </c>
      <c r="H18" s="70">
        <f t="shared" si="4"/>
        <v>96.07449776785718</v>
      </c>
      <c r="I18" s="70">
        <f t="shared" si="4"/>
        <v>99.76967075892861</v>
      </c>
      <c r="J18" s="70">
        <f t="shared" si="4"/>
        <v>103.46484375</v>
      </c>
      <c r="K18" s="70">
        <f t="shared" si="4"/>
        <v>107.16001674107143</v>
      </c>
      <c r="L18" s="70">
        <f t="shared" si="5"/>
        <v>110.85518973214289</v>
      </c>
      <c r="M18" s="70">
        <f t="shared" si="5"/>
        <v>114.55036272321432</v>
      </c>
      <c r="N18" s="70">
        <f t="shared" si="5"/>
        <v>118.24553571428577</v>
      </c>
      <c r="O18" s="70">
        <f t="shared" si="5"/>
        <v>121.94070870535715</v>
      </c>
      <c r="P18" s="70">
        <f t="shared" si="5"/>
        <v>125.63588169642858</v>
      </c>
      <c r="Q18" s="70">
        <f t="shared" si="5"/>
        <v>129.33105468750003</v>
      </c>
      <c r="R18" s="70">
        <f t="shared" si="5"/>
        <v>133.02622767857147</v>
      </c>
      <c r="S18" s="70">
        <f t="shared" si="5"/>
        <v>136.7214006696429</v>
      </c>
      <c r="T18" s="70">
        <f t="shared" si="5"/>
        <v>140.41657366071428</v>
      </c>
      <c r="U18" s="70">
        <f t="shared" si="5"/>
        <v>144.11174665178575</v>
      </c>
      <c r="V18" s="70">
        <f t="shared" si="6"/>
        <v>147.8069196428572</v>
      </c>
      <c r="W18" s="70">
        <f t="shared" si="6"/>
        <v>151.50209263392858</v>
      </c>
      <c r="X18" s="70">
        <f t="shared" si="6"/>
        <v>155.19726562500003</v>
      </c>
      <c r="Y18" s="70">
        <f t="shared" si="6"/>
        <v>158.89243861607144</v>
      </c>
      <c r="Z18" s="70">
        <f t="shared" si="6"/>
        <v>162.58761160714292</v>
      </c>
      <c r="AA18" s="70">
        <f t="shared" si="6"/>
        <v>166.28278459821433</v>
      </c>
      <c r="AB18" s="70">
        <f t="shared" si="6"/>
        <v>169.97795758928572</v>
      </c>
      <c r="AC18" s="70">
        <f t="shared" si="6"/>
        <v>173.6731305803572</v>
      </c>
      <c r="AD18" s="70">
        <f t="shared" si="6"/>
        <v>177.36830357142858</v>
      </c>
      <c r="AE18" s="70">
        <f t="shared" si="6"/>
        <v>181.06347656250009</v>
      </c>
      <c r="AF18" s="70">
        <f t="shared" si="7"/>
        <v>184.75864955357147</v>
      </c>
      <c r="AG18" s="70">
        <f t="shared" si="7"/>
        <v>188.45382254464286</v>
      </c>
      <c r="AH18" s="70">
        <f t="shared" si="7"/>
        <v>192.14899553571436</v>
      </c>
      <c r="AI18" s="70">
        <f t="shared" si="7"/>
        <v>195.84416852678572</v>
      </c>
      <c r="AJ18" s="70">
        <f t="shared" si="7"/>
        <v>199.53934151785722</v>
      </c>
      <c r="AK18" s="70">
        <f t="shared" si="7"/>
        <v>203.23451450892858</v>
      </c>
      <c r="AL18" s="70">
        <f t="shared" si="7"/>
        <v>206.9296875</v>
      </c>
      <c r="AM18" s="70">
        <f t="shared" si="7"/>
        <v>210.6248604910715</v>
      </c>
      <c r="AN18" s="70">
        <f t="shared" si="7"/>
        <v>214.32003348214286</v>
      </c>
      <c r="AO18" s="70">
        <f t="shared" si="7"/>
        <v>218.0152064732144</v>
      </c>
      <c r="AP18" s="70">
        <f t="shared" si="7"/>
        <v>221.71037946428578</v>
      </c>
      <c r="AQ18" s="70">
        <f t="shared" si="7"/>
        <v>225.40555245535717</v>
      </c>
      <c r="AR18" s="70">
        <f t="shared" si="7"/>
        <v>229.10072544642864</v>
      </c>
      <c r="AS18" s="79">
        <f t="shared" si="7"/>
        <v>236.49107142857153</v>
      </c>
      <c r="AT18" s="80">
        <f t="shared" si="7"/>
        <v>240.1862444196429</v>
      </c>
      <c r="AU18" s="26">
        <v>3</v>
      </c>
    </row>
    <row r="19" spans="1:47" ht="18" customHeight="1">
      <c r="A19" s="23">
        <v>3.1</v>
      </c>
      <c r="B19" s="70">
        <f t="shared" si="4"/>
        <v>84.26098409598217</v>
      </c>
      <c r="C19" s="70">
        <f t="shared" si="4"/>
        <v>88.47403330078127</v>
      </c>
      <c r="D19" s="70">
        <f t="shared" si="4"/>
        <v>92.68708250558042</v>
      </c>
      <c r="E19" s="70">
        <f t="shared" si="4"/>
        <v>96.9001317103795</v>
      </c>
      <c r="F19" s="70">
        <f t="shared" si="4"/>
        <v>101.11318091517857</v>
      </c>
      <c r="G19" s="70">
        <f t="shared" si="4"/>
        <v>105.32623011997771</v>
      </c>
      <c r="H19" s="70">
        <f t="shared" si="4"/>
        <v>109.53927932477683</v>
      </c>
      <c r="I19" s="70">
        <f t="shared" si="4"/>
        <v>113.75232852957593</v>
      </c>
      <c r="J19" s="70">
        <f t="shared" si="4"/>
        <v>117.96537773437504</v>
      </c>
      <c r="K19" s="70">
        <f t="shared" si="4"/>
        <v>122.17842693917414</v>
      </c>
      <c r="L19" s="70">
        <f t="shared" si="5"/>
        <v>126.39147614397326</v>
      </c>
      <c r="M19" s="70">
        <f t="shared" si="5"/>
        <v>130.6045253487724</v>
      </c>
      <c r="N19" s="70">
        <f t="shared" si="5"/>
        <v>134.8175745535715</v>
      </c>
      <c r="O19" s="70">
        <f t="shared" si="5"/>
        <v>139.03062375837058</v>
      </c>
      <c r="P19" s="70">
        <f t="shared" si="5"/>
        <v>143.24367296316967</v>
      </c>
      <c r="Q19" s="70">
        <f t="shared" si="5"/>
        <v>147.45672216796882</v>
      </c>
      <c r="R19" s="70">
        <f t="shared" si="5"/>
        <v>151.6697713727679</v>
      </c>
      <c r="S19" s="70">
        <f t="shared" si="5"/>
        <v>155.882820577567</v>
      </c>
      <c r="T19" s="70">
        <f t="shared" si="5"/>
        <v>160.0958697823661</v>
      </c>
      <c r="U19" s="70">
        <f t="shared" si="5"/>
        <v>164.3089189871652</v>
      </c>
      <c r="V19" s="70">
        <f t="shared" si="6"/>
        <v>168.52196819196433</v>
      </c>
      <c r="W19" s="70">
        <f t="shared" si="6"/>
        <v>172.73501739676342</v>
      </c>
      <c r="X19" s="70">
        <f t="shared" si="6"/>
        <v>176.94806660156254</v>
      </c>
      <c r="Y19" s="70">
        <f t="shared" si="6"/>
        <v>181.16111580636166</v>
      </c>
      <c r="Z19" s="70">
        <f t="shared" si="6"/>
        <v>185.37416501116084</v>
      </c>
      <c r="AA19" s="70">
        <f t="shared" si="6"/>
        <v>189.5872142159599</v>
      </c>
      <c r="AB19" s="70">
        <f t="shared" si="6"/>
        <v>193.800263420759</v>
      </c>
      <c r="AC19" s="70">
        <f t="shared" si="6"/>
        <v>198.01331262555811</v>
      </c>
      <c r="AD19" s="70">
        <f t="shared" si="6"/>
        <v>202.22636183035715</v>
      </c>
      <c r="AE19" s="70">
        <f t="shared" si="6"/>
        <v>206.43941103515633</v>
      </c>
      <c r="AF19" s="70">
        <f t="shared" si="7"/>
        <v>210.65246023995542</v>
      </c>
      <c r="AG19" s="70">
        <f t="shared" si="7"/>
        <v>214.86550944475454</v>
      </c>
      <c r="AH19" s="70">
        <f t="shared" si="7"/>
        <v>219.07855864955366</v>
      </c>
      <c r="AI19" s="70">
        <f t="shared" si="7"/>
        <v>223.29160785435275</v>
      </c>
      <c r="AJ19" s="70">
        <f t="shared" si="7"/>
        <v>227.50465705915187</v>
      </c>
      <c r="AK19" s="70">
        <f t="shared" si="7"/>
        <v>231.717706263951</v>
      </c>
      <c r="AL19" s="70">
        <f t="shared" si="7"/>
        <v>235.93075546875008</v>
      </c>
      <c r="AM19" s="70">
        <f t="shared" si="7"/>
        <v>240.1438046735492</v>
      </c>
      <c r="AN19" s="70">
        <f t="shared" si="7"/>
        <v>244.3568538783483</v>
      </c>
      <c r="AO19" s="70">
        <f t="shared" si="7"/>
        <v>248.5699030831474</v>
      </c>
      <c r="AP19" s="70">
        <f t="shared" si="7"/>
        <v>252.78295228794653</v>
      </c>
      <c r="AQ19" s="70">
        <f t="shared" si="7"/>
        <v>256.9960014927457</v>
      </c>
      <c r="AR19" s="70">
        <f t="shared" si="7"/>
        <v>261.2090506975448</v>
      </c>
      <c r="AS19" s="79">
        <f t="shared" si="7"/>
        <v>269.635149107143</v>
      </c>
      <c r="AT19" s="80">
        <f t="shared" si="7"/>
        <v>273.8481983119421</v>
      </c>
      <c r="AU19" s="26">
        <v>3.1</v>
      </c>
    </row>
    <row r="20" spans="1:47" ht="18" customHeight="1">
      <c r="A20" s="23">
        <v>3.2</v>
      </c>
      <c r="B20" s="70">
        <f t="shared" si="4"/>
        <v>95.67085714285719</v>
      </c>
      <c r="C20" s="70">
        <f t="shared" si="4"/>
        <v>100.45440000000005</v>
      </c>
      <c r="D20" s="70">
        <f t="shared" si="4"/>
        <v>105.23794285714291</v>
      </c>
      <c r="E20" s="70">
        <f t="shared" si="4"/>
        <v>110.02148571428575</v>
      </c>
      <c r="F20" s="70">
        <f t="shared" si="4"/>
        <v>114.8050285714286</v>
      </c>
      <c r="G20" s="70">
        <f t="shared" si="4"/>
        <v>119.58857142857147</v>
      </c>
      <c r="H20" s="70">
        <f t="shared" si="4"/>
        <v>124.37211428571435</v>
      </c>
      <c r="I20" s="70">
        <f t="shared" si="4"/>
        <v>129.1556571428572</v>
      </c>
      <c r="J20" s="70">
        <f t="shared" si="4"/>
        <v>133.93920000000006</v>
      </c>
      <c r="K20" s="70">
        <f t="shared" si="4"/>
        <v>138.72274285714292</v>
      </c>
      <c r="L20" s="70">
        <f t="shared" si="5"/>
        <v>143.5062857142858</v>
      </c>
      <c r="M20" s="70">
        <f t="shared" si="5"/>
        <v>148.28982857142867</v>
      </c>
      <c r="N20" s="70">
        <f t="shared" si="5"/>
        <v>153.07337142857153</v>
      </c>
      <c r="O20" s="70">
        <f t="shared" si="5"/>
        <v>157.85691428571437</v>
      </c>
      <c r="P20" s="70">
        <f t="shared" si="5"/>
        <v>162.6404571428572</v>
      </c>
      <c r="Q20" s="70">
        <f t="shared" si="5"/>
        <v>167.42400000000006</v>
      </c>
      <c r="R20" s="70">
        <f t="shared" si="5"/>
        <v>172.20754285714295</v>
      </c>
      <c r="S20" s="70">
        <f t="shared" si="5"/>
        <v>176.99108571428582</v>
      </c>
      <c r="T20" s="70">
        <f t="shared" si="5"/>
        <v>181.77462857142865</v>
      </c>
      <c r="U20" s="70">
        <f t="shared" si="5"/>
        <v>186.5581714285715</v>
      </c>
      <c r="V20" s="70">
        <f t="shared" si="6"/>
        <v>191.34171428571437</v>
      </c>
      <c r="W20" s="70">
        <f t="shared" si="6"/>
        <v>196.1252571428572</v>
      </c>
      <c r="X20" s="70">
        <f t="shared" si="6"/>
        <v>200.9088000000001</v>
      </c>
      <c r="Y20" s="70">
        <f t="shared" si="6"/>
        <v>205.69234285714293</v>
      </c>
      <c r="Z20" s="70">
        <f t="shared" si="6"/>
        <v>210.47588571428582</v>
      </c>
      <c r="AA20" s="70">
        <f t="shared" si="6"/>
        <v>215.25942857142866</v>
      </c>
      <c r="AB20" s="70">
        <f t="shared" si="6"/>
        <v>220.0429714285715</v>
      </c>
      <c r="AC20" s="70">
        <f t="shared" si="6"/>
        <v>224.82651428571435</v>
      </c>
      <c r="AD20" s="70">
        <f t="shared" si="6"/>
        <v>229.6100571428572</v>
      </c>
      <c r="AE20" s="70">
        <f t="shared" si="6"/>
        <v>234.39360000000016</v>
      </c>
      <c r="AF20" s="70">
        <f t="shared" si="7"/>
        <v>239.17714285714294</v>
      </c>
      <c r="AG20" s="70">
        <f t="shared" si="7"/>
        <v>243.96068571428586</v>
      </c>
      <c r="AH20" s="70">
        <f t="shared" si="7"/>
        <v>248.7442285714287</v>
      </c>
      <c r="AI20" s="70">
        <f t="shared" si="7"/>
        <v>253.52777142857155</v>
      </c>
      <c r="AJ20" s="70">
        <f t="shared" si="7"/>
        <v>258.3113142857144</v>
      </c>
      <c r="AK20" s="70">
        <f t="shared" si="7"/>
        <v>263.0948571428573</v>
      </c>
      <c r="AL20" s="70">
        <f t="shared" si="7"/>
        <v>267.8784000000001</v>
      </c>
      <c r="AM20" s="70">
        <f t="shared" si="7"/>
        <v>272.66194285714295</v>
      </c>
      <c r="AN20" s="70">
        <f t="shared" si="7"/>
        <v>277.44548571428584</v>
      </c>
      <c r="AO20" s="70">
        <f t="shared" si="7"/>
        <v>282.2290285714287</v>
      </c>
      <c r="AP20" s="70">
        <f t="shared" si="7"/>
        <v>287.0125714285716</v>
      </c>
      <c r="AQ20" s="70">
        <f t="shared" si="7"/>
        <v>291.7961142857144</v>
      </c>
      <c r="AR20" s="70">
        <f t="shared" si="7"/>
        <v>296.57965714285734</v>
      </c>
      <c r="AS20" s="79">
        <f t="shared" si="7"/>
        <v>306.14674285714307</v>
      </c>
      <c r="AT20" s="80">
        <f t="shared" si="7"/>
        <v>310.93028571428584</v>
      </c>
      <c r="AU20" s="26">
        <v>3.2</v>
      </c>
    </row>
    <row r="21" spans="1:47" ht="18" customHeight="1">
      <c r="A21" s="23">
        <v>3.3</v>
      </c>
      <c r="B21" s="70">
        <f t="shared" si="4"/>
        <v>108.20205552455359</v>
      </c>
      <c r="C21" s="70">
        <f t="shared" si="4"/>
        <v>113.61215830078125</v>
      </c>
      <c r="D21" s="70">
        <f t="shared" si="4"/>
        <v>119.02226107700895</v>
      </c>
      <c r="E21" s="70">
        <f t="shared" si="4"/>
        <v>124.43236385323662</v>
      </c>
      <c r="F21" s="70">
        <f t="shared" si="4"/>
        <v>129.84246662946427</v>
      </c>
      <c r="G21" s="70">
        <f t="shared" si="4"/>
        <v>135.252569405692</v>
      </c>
      <c r="H21" s="70">
        <f t="shared" si="4"/>
        <v>140.66267218191965</v>
      </c>
      <c r="I21" s="70">
        <f t="shared" si="4"/>
        <v>146.07277495814733</v>
      </c>
      <c r="J21" s="70">
        <f t="shared" si="4"/>
        <v>151.482877734375</v>
      </c>
      <c r="K21" s="70">
        <f t="shared" si="4"/>
        <v>156.89298051060265</v>
      </c>
      <c r="L21" s="70">
        <f t="shared" si="5"/>
        <v>162.30308328683034</v>
      </c>
      <c r="M21" s="70">
        <f t="shared" si="5"/>
        <v>167.7131860630581</v>
      </c>
      <c r="N21" s="70">
        <f t="shared" si="5"/>
        <v>173.12328883928575</v>
      </c>
      <c r="O21" s="70">
        <f t="shared" si="5"/>
        <v>178.53339161551338</v>
      </c>
      <c r="P21" s="70">
        <f t="shared" si="5"/>
        <v>183.94349439174107</v>
      </c>
      <c r="Q21" s="70">
        <f t="shared" si="5"/>
        <v>189.35359716796876</v>
      </c>
      <c r="R21" s="70">
        <f t="shared" si="5"/>
        <v>194.76369994419642</v>
      </c>
      <c r="S21" s="70">
        <f t="shared" si="5"/>
        <v>200.1738027204241</v>
      </c>
      <c r="T21" s="70">
        <f t="shared" si="5"/>
        <v>205.58390549665182</v>
      </c>
      <c r="U21" s="70">
        <f t="shared" si="5"/>
        <v>210.99400827287946</v>
      </c>
      <c r="V21" s="70">
        <f t="shared" si="6"/>
        <v>216.40411104910717</v>
      </c>
      <c r="W21" s="70">
        <f t="shared" si="6"/>
        <v>221.81421382533486</v>
      </c>
      <c r="X21" s="70">
        <f t="shared" si="6"/>
        <v>227.2243166015625</v>
      </c>
      <c r="Y21" s="70">
        <f t="shared" si="6"/>
        <v>232.6344193777902</v>
      </c>
      <c r="Z21" s="70">
        <f t="shared" si="6"/>
        <v>238.0445221540179</v>
      </c>
      <c r="AA21" s="70">
        <f t="shared" si="6"/>
        <v>243.45462493024553</v>
      </c>
      <c r="AB21" s="70">
        <f t="shared" si="6"/>
        <v>248.86472770647325</v>
      </c>
      <c r="AC21" s="70">
        <f t="shared" si="6"/>
        <v>254.27483048270093</v>
      </c>
      <c r="AD21" s="70">
        <f t="shared" si="6"/>
        <v>259.68493325892854</v>
      </c>
      <c r="AE21" s="70">
        <f t="shared" si="6"/>
        <v>265.0950360351563</v>
      </c>
      <c r="AF21" s="70">
        <f t="shared" si="7"/>
        <v>270.505138811384</v>
      </c>
      <c r="AG21" s="70">
        <f t="shared" si="7"/>
        <v>275.9152415876116</v>
      </c>
      <c r="AH21" s="70">
        <f t="shared" si="7"/>
        <v>281.3253443638393</v>
      </c>
      <c r="AI21" s="70">
        <f t="shared" si="7"/>
        <v>286.735447140067</v>
      </c>
      <c r="AJ21" s="70">
        <f t="shared" si="7"/>
        <v>292.14554991629467</v>
      </c>
      <c r="AK21" s="70">
        <f t="shared" si="7"/>
        <v>297.5556526925223</v>
      </c>
      <c r="AL21" s="70">
        <f t="shared" si="7"/>
        <v>302.96575546875</v>
      </c>
      <c r="AM21" s="70">
        <f t="shared" si="7"/>
        <v>308.3758582449777</v>
      </c>
      <c r="AN21" s="70">
        <f t="shared" si="7"/>
        <v>313.7859610212053</v>
      </c>
      <c r="AO21" s="70">
        <f t="shared" si="7"/>
        <v>319.19606379743306</v>
      </c>
      <c r="AP21" s="70">
        <f t="shared" si="7"/>
        <v>324.6061665736607</v>
      </c>
      <c r="AQ21" s="70">
        <f t="shared" si="7"/>
        <v>330.01626934988843</v>
      </c>
      <c r="AR21" s="70">
        <f t="shared" si="7"/>
        <v>335.4263721261162</v>
      </c>
      <c r="AS21" s="79">
        <f t="shared" si="7"/>
        <v>346.2465776785715</v>
      </c>
      <c r="AT21" s="80">
        <f t="shared" si="7"/>
        <v>351.65668045479913</v>
      </c>
      <c r="AU21" s="26">
        <v>3.3</v>
      </c>
    </row>
    <row r="22" spans="1:47" ht="18" customHeight="1" thickBot="1">
      <c r="A22" s="43">
        <v>3.4</v>
      </c>
      <c r="B22" s="74">
        <f t="shared" si="4"/>
        <v>121.92574553571428</v>
      </c>
      <c r="C22" s="74">
        <f t="shared" si="4"/>
        <v>128.0220328125</v>
      </c>
      <c r="D22" s="74">
        <f t="shared" si="4"/>
        <v>134.11832008928573</v>
      </c>
      <c r="E22" s="74">
        <f t="shared" si="4"/>
        <v>140.21460736607142</v>
      </c>
      <c r="F22" s="74">
        <f t="shared" si="4"/>
        <v>146.31089464285716</v>
      </c>
      <c r="G22" s="74">
        <f t="shared" si="4"/>
        <v>152.40718191964288</v>
      </c>
      <c r="H22" s="74">
        <f t="shared" si="4"/>
        <v>158.5034691964286</v>
      </c>
      <c r="I22" s="74">
        <f t="shared" si="4"/>
        <v>164.5997564732143</v>
      </c>
      <c r="J22" s="74">
        <f t="shared" si="4"/>
        <v>170.69604375</v>
      </c>
      <c r="K22" s="74">
        <f t="shared" si="4"/>
        <v>176.7923310267857</v>
      </c>
      <c r="L22" s="74">
        <f t="shared" si="5"/>
        <v>182.88861830357143</v>
      </c>
      <c r="M22" s="74">
        <f t="shared" si="5"/>
        <v>188.98490558035712</v>
      </c>
      <c r="N22" s="74">
        <f t="shared" si="5"/>
        <v>195.0811928571429</v>
      </c>
      <c r="O22" s="74">
        <f t="shared" si="5"/>
        <v>201.17748013392858</v>
      </c>
      <c r="P22" s="74">
        <f t="shared" si="5"/>
        <v>207.27376741071427</v>
      </c>
      <c r="Q22" s="74">
        <f t="shared" si="5"/>
        <v>213.3700546875</v>
      </c>
      <c r="R22" s="74">
        <f t="shared" si="5"/>
        <v>219.46634196428573</v>
      </c>
      <c r="S22" s="74">
        <f t="shared" si="5"/>
        <v>225.56262924107142</v>
      </c>
      <c r="T22" s="74">
        <f t="shared" si="5"/>
        <v>231.65891651785714</v>
      </c>
      <c r="U22" s="74">
        <f t="shared" si="5"/>
        <v>237.75520379464282</v>
      </c>
      <c r="V22" s="74">
        <f t="shared" si="6"/>
        <v>243.85149107142857</v>
      </c>
      <c r="W22" s="74">
        <f t="shared" si="6"/>
        <v>249.94777834821426</v>
      </c>
      <c r="X22" s="74">
        <f t="shared" si="6"/>
        <v>256.044065625</v>
      </c>
      <c r="Y22" s="74">
        <f t="shared" si="6"/>
        <v>262.1403529017857</v>
      </c>
      <c r="Z22" s="74">
        <f t="shared" si="6"/>
        <v>268.23664017857146</v>
      </c>
      <c r="AA22" s="74">
        <f t="shared" si="6"/>
        <v>274.33292745535715</v>
      </c>
      <c r="AB22" s="74">
        <f t="shared" si="6"/>
        <v>280.42921473214284</v>
      </c>
      <c r="AC22" s="74">
        <f t="shared" si="6"/>
        <v>286.5255020089286</v>
      </c>
      <c r="AD22" s="74">
        <f t="shared" si="6"/>
        <v>292.6217892857143</v>
      </c>
      <c r="AE22" s="74">
        <f t="shared" si="6"/>
        <v>298.7180765625</v>
      </c>
      <c r="AF22" s="74">
        <f t="shared" si="7"/>
        <v>304.81436383928576</v>
      </c>
      <c r="AG22" s="74">
        <f t="shared" si="7"/>
        <v>310.9106511160715</v>
      </c>
      <c r="AH22" s="74">
        <f t="shared" si="7"/>
        <v>317.0069383928572</v>
      </c>
      <c r="AI22" s="74">
        <f t="shared" si="7"/>
        <v>323.1032256696429</v>
      </c>
      <c r="AJ22" s="74">
        <f t="shared" si="7"/>
        <v>329.1995129464286</v>
      </c>
      <c r="AK22" s="74">
        <f t="shared" si="7"/>
        <v>335.29580022321426</v>
      </c>
      <c r="AL22" s="74">
        <f t="shared" si="7"/>
        <v>341.3920875</v>
      </c>
      <c r="AM22" s="74">
        <f t="shared" si="7"/>
        <v>347.4883747767857</v>
      </c>
      <c r="AN22" s="74">
        <f t="shared" si="7"/>
        <v>353.5846620535714</v>
      </c>
      <c r="AO22" s="74">
        <f t="shared" si="7"/>
        <v>359.6809493303572</v>
      </c>
      <c r="AP22" s="74">
        <f t="shared" si="7"/>
        <v>365.77723660714287</v>
      </c>
      <c r="AQ22" s="74">
        <f t="shared" si="7"/>
        <v>371.87352388392856</v>
      </c>
      <c r="AR22" s="74">
        <f t="shared" si="7"/>
        <v>377.96981116071424</v>
      </c>
      <c r="AS22" s="83">
        <f t="shared" si="7"/>
        <v>390.1623857142858</v>
      </c>
      <c r="AT22" s="84">
        <f t="shared" si="7"/>
        <v>396.2586729910714</v>
      </c>
      <c r="AU22" s="27">
        <v>3.4</v>
      </c>
    </row>
    <row r="23" spans="28:29" ht="19.5" customHeight="1" hidden="1">
      <c r="AB23" s="3"/>
      <c r="AC23" s="2"/>
    </row>
    <row r="24" spans="23:33" ht="19.5" customHeight="1" hidden="1">
      <c r="W24" s="149" t="s">
        <v>8</v>
      </c>
      <c r="X24" s="149"/>
      <c r="Y24" s="149"/>
      <c r="Z24" s="149"/>
      <c r="AA24" s="149"/>
      <c r="AB24" s="149"/>
      <c r="AC24" s="149"/>
      <c r="AD24" s="40">
        <v>32.88</v>
      </c>
      <c r="AE24" s="40">
        <v>46.68</v>
      </c>
      <c r="AF24" s="150">
        <v>79.56</v>
      </c>
      <c r="AG24" s="151"/>
    </row>
    <row r="25" spans="23:33" ht="19.5" customHeight="1" hidden="1">
      <c r="W25" s="149" t="s">
        <v>11</v>
      </c>
      <c r="X25" s="149"/>
      <c r="Y25" s="149"/>
      <c r="Z25" s="149"/>
      <c r="AA25" s="149"/>
      <c r="AB25" s="149"/>
      <c r="AC25" s="149"/>
      <c r="AD25" s="40">
        <v>79.13</v>
      </c>
      <c r="AE25" s="40">
        <v>92.93</v>
      </c>
      <c r="AF25" s="152">
        <v>172.06</v>
      </c>
      <c r="AG25" s="153"/>
    </row>
    <row r="26" spans="23:33" ht="9.75" customHeight="1">
      <c r="W26" s="194"/>
      <c r="X26" s="195"/>
      <c r="Y26" s="195"/>
      <c r="Z26" s="195"/>
      <c r="AA26" s="195"/>
      <c r="AB26" s="195"/>
      <c r="AC26" s="195"/>
      <c r="AD26" s="21"/>
      <c r="AE26" s="21"/>
      <c r="AF26" s="196"/>
      <c r="AG26" s="197"/>
    </row>
    <row r="27" spans="14:30" ht="12.75">
      <c r="N27" s="137" t="s">
        <v>18</v>
      </c>
      <c r="O27" s="138"/>
      <c r="P27" s="138"/>
      <c r="Q27" s="138"/>
      <c r="R27" s="138"/>
      <c r="S27" s="138"/>
      <c r="T27" s="138"/>
      <c r="U27" s="138"/>
      <c r="W27" s="139" t="s">
        <v>18</v>
      </c>
      <c r="X27" s="140"/>
      <c r="Y27" s="140"/>
      <c r="Z27" s="140"/>
      <c r="AA27" s="140"/>
      <c r="AB27" s="140"/>
      <c r="AC27" s="140"/>
      <c r="AD27" s="140"/>
    </row>
    <row r="28" spans="14:30" ht="12.75">
      <c r="N28" s="137" t="s">
        <v>19</v>
      </c>
      <c r="O28" s="138"/>
      <c r="P28" s="138"/>
      <c r="Q28" s="138"/>
      <c r="R28" s="138"/>
      <c r="S28" s="138"/>
      <c r="T28" s="138"/>
      <c r="U28" s="138"/>
      <c r="W28" s="192" t="s">
        <v>20</v>
      </c>
      <c r="X28" s="193"/>
      <c r="Y28" s="193"/>
      <c r="Z28" s="193"/>
      <c r="AA28" s="193"/>
      <c r="AB28" s="193"/>
      <c r="AC28" s="193"/>
      <c r="AD28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51" spans="41:46" ht="12.75" hidden="1">
      <c r="AO51" s="136" t="s">
        <v>2</v>
      </c>
      <c r="AP51" s="136"/>
      <c r="AQ51" s="136"/>
      <c r="AR51" s="136"/>
      <c r="AS51" s="136"/>
      <c r="AT51" s="136"/>
    </row>
    <row r="52" spans="41:46" ht="12.75" hidden="1">
      <c r="AO52" s="136" t="s">
        <v>0</v>
      </c>
      <c r="AP52" s="136"/>
      <c r="AQ52" s="136"/>
      <c r="AR52" s="136"/>
      <c r="AS52" s="136"/>
      <c r="AT52" s="136"/>
    </row>
  </sheetData>
  <sheetProtection password="CAE7" sheet="1"/>
  <mergeCells count="18">
    <mergeCell ref="A1:Z1"/>
    <mergeCell ref="AO52:AT52"/>
    <mergeCell ref="A2:AE2"/>
    <mergeCell ref="W4:AE4"/>
    <mergeCell ref="W24:AC24"/>
    <mergeCell ref="AF24:AG24"/>
    <mergeCell ref="W25:AC25"/>
    <mergeCell ref="AF25:AG25"/>
    <mergeCell ref="W26:AC26"/>
    <mergeCell ref="AF26:AG26"/>
    <mergeCell ref="N4:P4"/>
    <mergeCell ref="G4:I4"/>
    <mergeCell ref="AP4:AT4"/>
    <mergeCell ref="AO51:AT51"/>
    <mergeCell ref="N27:U27"/>
    <mergeCell ref="N28:U28"/>
    <mergeCell ref="W27:AD27"/>
    <mergeCell ref="W28:AD28"/>
  </mergeCells>
  <conditionalFormatting sqref="B7:AT22">
    <cfRule type="cellIs" priority="1" dxfId="4" operator="greaterThan" stopIfTrue="1">
      <formula>172</formula>
    </cfRule>
    <cfRule type="cellIs" priority="2" dxfId="0" operator="between" stopIfTrue="1">
      <formula>80</formula>
      <formula>172</formula>
    </cfRule>
    <cfRule type="cellIs" priority="3" dxfId="2" operator="lessThan" stopIfTrue="1">
      <formula>80</formula>
    </cfRule>
  </conditionalFormatting>
  <printOptions/>
  <pageMargins left="0" right="0" top="0" bottom="0" header="0" footer="0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Coussens</dc:creator>
  <cp:keywords/>
  <dc:description/>
  <cp:lastModifiedBy>Bart COUSSENS</cp:lastModifiedBy>
  <cp:lastPrinted>2020-07-08T13:54:54Z</cp:lastPrinted>
  <dcterms:created xsi:type="dcterms:W3CDTF">2004-10-22T10:57:06Z</dcterms:created>
  <dcterms:modified xsi:type="dcterms:W3CDTF">2021-02-18T10:12:04Z</dcterms:modified>
  <cp:category/>
  <cp:version/>
  <cp:contentType/>
  <cp:contentStatus/>
</cp:coreProperties>
</file>